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X:\Gødning, Marked &amp; Konditionalitet\Team Markedsordninger\Skoleordningerne administration\Ansøgningsdokumenter\Skolefrugt\Tilsagn\2026-2027\Godkendt\"/>
    </mc:Choice>
  </mc:AlternateContent>
  <xr:revisionPtr revIDLastSave="0" documentId="13_ncr:1_{0AF1A7E7-2005-47FC-942C-CB694568F50F}" xr6:coauthVersionLast="47" xr6:coauthVersionMax="47" xr10:uidLastSave="{00000000-0000-0000-0000-000000000000}"/>
  <workbookProtection lockStructure="1"/>
  <bookViews>
    <workbookView xWindow="-120" yWindow="-120" windowWidth="29040" windowHeight="17520" firstSheet="1" activeTab="1" xr2:uid="{00000000-000D-0000-FFFF-FFFF00000000}"/>
  </bookViews>
  <sheets>
    <sheet name="Ark1" sheetId="1" state="hidden" r:id="rId1"/>
    <sheet name="Bilag" sheetId="3" r:id="rId2"/>
    <sheet name="Tilskudssats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15" i="3" l="1"/>
  <c r="AB65" i="3" l="1"/>
  <c r="AC6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C66" i="3" l="1"/>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15" i="3"/>
  <c r="B5" i="3" l="1"/>
  <c r="E66" i="3" l="1"/>
  <c r="B7" i="3" s="1"/>
  <c r="Y13" i="1"/>
  <c r="X13" i="1"/>
  <c r="X17" i="1" s="1"/>
  <c r="B9" i="1"/>
  <c r="AC66" i="3" l="1"/>
  <c r="B9" i="3" s="1"/>
  <c r="Z13" i="1"/>
  <c r="Z15" i="1"/>
  <c r="Z14" i="1"/>
  <c r="Z16" i="1"/>
</calcChain>
</file>

<file path=xl/sharedStrings.xml><?xml version="1.0" encoding="utf-8"?>
<sst xmlns="http://schemas.openxmlformats.org/spreadsheetml/2006/main" count="187" uniqueCount="102">
  <si>
    <t>A. 2</t>
  </si>
  <si>
    <t>Ansøgers navn:</t>
  </si>
  <si>
    <t xml:space="preserve">    A. 3    Uddelingsperiode:</t>
  </si>
  <si>
    <t>(NB! beregnet felt - skrivebeskyttet)</t>
  </si>
  <si>
    <t xml:space="preserve">Udfyld skemaet: Angiv navnet på skolen, det antal elever, der er indskrevet på skolen den 1. august 2018, det antal elever der deltager i ordningen, 
det antal dage, hvor der bliver uddelt frugt og grønt, samt om skolen søger om tilskud til konventionel og/eller økologisk frugt og grønt. 
</t>
  </si>
  <si>
    <t>B. 1
Oplysninger om tilknyttede skoler/institutioner</t>
  </si>
  <si>
    <r>
      <t xml:space="preserve">B. 11
Samlet tilskud
</t>
    </r>
    <r>
      <rPr>
        <b/>
        <sz val="7"/>
        <color theme="4"/>
        <rFont val="Verdana"/>
        <family val="2"/>
      </rPr>
      <t xml:space="preserve">
Beregnet felt</t>
    </r>
  </si>
  <si>
    <t>Bilag til ansøgning om Tilsagn til tilskud til skolefrugt- og grønt 2019/2020
 Oversigt over deltagende skoler og institutioner</t>
  </si>
  <si>
    <t>A. 1      Sagsnummer:                                   34409-19-</t>
  </si>
  <si>
    <t>1. august 2019 til 31. juli 2020</t>
  </si>
  <si>
    <t xml:space="preserve">                                           Konventionelt frugt og</t>
  </si>
  <si>
    <t>grønt</t>
  </si>
  <si>
    <t>Gruppe 1</t>
  </si>
  <si>
    <t>Prissats pr. elev pr. dag 0,52 kr.</t>
  </si>
  <si>
    <t>Gulerødder</t>
  </si>
  <si>
    <t>Gruppe 2</t>
  </si>
  <si>
    <t>Prissats pr. elev pr. dag 1,05 kr.</t>
  </si>
  <si>
    <t>Appelsiner</t>
  </si>
  <si>
    <t>Vandmelon</t>
  </si>
  <si>
    <t>Pærer</t>
  </si>
  <si>
    <t>Æbler</t>
  </si>
  <si>
    <t>Ananas</t>
  </si>
  <si>
    <t>Bananer</t>
  </si>
  <si>
    <t>Honningmelon</t>
  </si>
  <si>
    <t>Klementiner</t>
  </si>
  <si>
    <t>Gruppe 3</t>
  </si>
  <si>
    <t>Prissats pr. elev pr. dag 1,69 kr.</t>
  </si>
  <si>
    <t>Kiwi</t>
  </si>
  <si>
    <t>Tomater</t>
  </si>
  <si>
    <t>Galiamelon</t>
  </si>
  <si>
    <t>Agurker</t>
  </si>
  <si>
    <t>Cantalopmelon</t>
  </si>
  <si>
    <t>Nektariner</t>
  </si>
  <si>
    <t>Fersken</t>
  </si>
  <si>
    <t>Blommer</t>
  </si>
  <si>
    <t xml:space="preserve"> Gruppe 4 – konventionelt</t>
  </si>
  <si>
    <t>Prissats pr. elev pr. dag 2,75</t>
  </si>
  <si>
    <t>Peberfrugt</t>
  </si>
  <si>
    <t>Radiser</t>
  </si>
  <si>
    <t xml:space="preserve">           Økologisk frugt</t>
  </si>
  <si>
    <t>og grønt</t>
  </si>
  <si>
    <t>Prissats pr. elev. Pr. dag. 0,82 kr.</t>
  </si>
  <si>
    <t>Prissats pr. elever pr. dag: 1,34 kr.</t>
  </si>
  <si>
    <t>Prissats pr. elev pr. dag: 1,69 kr.</t>
  </si>
  <si>
    <t>Gruppe 4</t>
  </si>
  <si>
    <t>Prissats pr. elev pr. dag: 2,69 kr.</t>
  </si>
  <si>
    <t>Agurk</t>
  </si>
  <si>
    <t>Gruppe 5</t>
  </si>
  <si>
    <t>Prissats pr. elev pr. dag: 3,2 kr.</t>
  </si>
  <si>
    <t>A. 4
Samlet antal elever, der er omfattet af denne ansøgning</t>
  </si>
  <si>
    <t>Elever</t>
  </si>
  <si>
    <t>Dage</t>
  </si>
  <si>
    <r>
      <t xml:space="preserve">B. 3
</t>
    </r>
    <r>
      <rPr>
        <b/>
        <sz val="8"/>
        <color theme="9"/>
        <rFont val="Verdana"/>
        <family val="2"/>
      </rPr>
      <t>KONVENTIONEL</t>
    </r>
    <r>
      <rPr>
        <b/>
        <sz val="8"/>
        <color theme="1"/>
        <rFont val="Verdana"/>
        <family val="2"/>
      </rPr>
      <t xml:space="preserve"> </t>
    </r>
    <r>
      <rPr>
        <b/>
        <sz val="8"/>
        <color theme="9"/>
        <rFont val="Verdana"/>
        <family val="2"/>
      </rPr>
      <t>FRUGT/GRØNT</t>
    </r>
    <r>
      <rPr>
        <b/>
        <sz val="8"/>
        <color theme="1"/>
        <rFont val="Verdana"/>
        <family val="2"/>
      </rPr>
      <t xml:space="preserve">
Gruppe 2
Sats 1,05 kr.</t>
    </r>
  </si>
  <si>
    <r>
      <t xml:space="preserve">B. 2
</t>
    </r>
    <r>
      <rPr>
        <b/>
        <sz val="8"/>
        <color theme="9"/>
        <rFont val="Verdana"/>
        <family val="2"/>
      </rPr>
      <t>KONVENTIONEL</t>
    </r>
    <r>
      <rPr>
        <b/>
        <sz val="8"/>
        <color theme="1"/>
        <rFont val="Verdana"/>
        <family val="2"/>
      </rPr>
      <t xml:space="preserve"> </t>
    </r>
    <r>
      <rPr>
        <b/>
        <sz val="8"/>
        <color theme="9"/>
        <rFont val="Verdana"/>
        <family val="2"/>
      </rPr>
      <t>FRUGT/GRØNT</t>
    </r>
    <r>
      <rPr>
        <b/>
        <sz val="8"/>
        <color theme="1"/>
        <rFont val="Verdana"/>
        <family val="2"/>
      </rPr>
      <t xml:space="preserve">
Gruppe 1
Sats 0,52 kr.</t>
    </r>
  </si>
  <si>
    <r>
      <t xml:space="preserve">B. 3
</t>
    </r>
    <r>
      <rPr>
        <b/>
        <sz val="8"/>
        <color theme="9"/>
        <rFont val="Verdana"/>
        <family val="2"/>
      </rPr>
      <t>KONVENTIONEL</t>
    </r>
    <r>
      <rPr>
        <b/>
        <sz val="8"/>
        <color theme="1"/>
        <rFont val="Verdana"/>
        <family val="2"/>
      </rPr>
      <t xml:space="preserve"> </t>
    </r>
    <r>
      <rPr>
        <b/>
        <sz val="8"/>
        <color theme="9"/>
        <rFont val="Verdana"/>
        <family val="2"/>
      </rPr>
      <t>FRUGT/GRØNT</t>
    </r>
    <r>
      <rPr>
        <b/>
        <sz val="8"/>
        <color theme="1"/>
        <rFont val="Verdana"/>
        <family val="2"/>
      </rPr>
      <t xml:space="preserve">
Gruppe 3
Sats 1,69 kr.</t>
    </r>
  </si>
  <si>
    <r>
      <t xml:space="preserve">B. 3
</t>
    </r>
    <r>
      <rPr>
        <b/>
        <sz val="8"/>
        <color theme="9"/>
        <rFont val="Verdana"/>
        <family val="2"/>
      </rPr>
      <t>KONVENTIONEL</t>
    </r>
    <r>
      <rPr>
        <b/>
        <sz val="8"/>
        <color theme="1"/>
        <rFont val="Verdana"/>
        <family val="2"/>
      </rPr>
      <t xml:space="preserve"> </t>
    </r>
    <r>
      <rPr>
        <b/>
        <sz val="8"/>
        <color theme="9"/>
        <rFont val="Verdana"/>
        <family val="2"/>
      </rPr>
      <t>FRUGT/GRØNT</t>
    </r>
    <r>
      <rPr>
        <b/>
        <sz val="8"/>
        <color theme="1"/>
        <rFont val="Verdana"/>
        <family val="2"/>
      </rPr>
      <t xml:space="preserve">
Gruppe 4
Sats 2,75 kr.</t>
    </r>
  </si>
  <si>
    <r>
      <t xml:space="preserve">B. 3
</t>
    </r>
    <r>
      <rPr>
        <b/>
        <sz val="8"/>
        <color rgb="FFFF0000"/>
        <rFont val="Verdana"/>
        <family val="2"/>
      </rPr>
      <t>ØKOLOGISK FRUGT/GRØNT</t>
    </r>
    <r>
      <rPr>
        <b/>
        <sz val="8"/>
        <color theme="1"/>
        <rFont val="Verdana"/>
        <family val="2"/>
      </rPr>
      <t xml:space="preserve">
Gruppe 1
Sats 0,82 kr.</t>
    </r>
  </si>
  <si>
    <r>
      <t xml:space="preserve">B. 3
</t>
    </r>
    <r>
      <rPr>
        <b/>
        <sz val="8"/>
        <color rgb="FFFF0000"/>
        <rFont val="Verdana"/>
        <family val="2"/>
      </rPr>
      <t>ØKOLOGISK FRUGT/GRØNT</t>
    </r>
    <r>
      <rPr>
        <b/>
        <sz val="8"/>
        <color theme="1"/>
        <rFont val="Verdana"/>
        <family val="2"/>
      </rPr>
      <t xml:space="preserve">
Gruppe 2
Sats 1,34 kr.</t>
    </r>
  </si>
  <si>
    <r>
      <t xml:space="preserve">B. 3
</t>
    </r>
    <r>
      <rPr>
        <b/>
        <sz val="8"/>
        <color rgb="FFFF0000"/>
        <rFont val="Verdana"/>
        <family val="2"/>
      </rPr>
      <t>ØKOLOGISK FRUGT/GRØNT</t>
    </r>
    <r>
      <rPr>
        <b/>
        <sz val="8"/>
        <color theme="1"/>
        <rFont val="Verdana"/>
        <family val="2"/>
      </rPr>
      <t xml:space="preserve">
Gruppe 3
Sats 1,93 kr.</t>
    </r>
  </si>
  <si>
    <r>
      <t xml:space="preserve">B. 3
</t>
    </r>
    <r>
      <rPr>
        <b/>
        <sz val="8"/>
        <color rgb="FFFF0000"/>
        <rFont val="Verdana"/>
        <family val="2"/>
      </rPr>
      <t>ØKOLOGISK FRUGT/GRØNT</t>
    </r>
    <r>
      <rPr>
        <b/>
        <sz val="8"/>
        <color theme="1"/>
        <rFont val="Verdana"/>
        <family val="2"/>
      </rPr>
      <t xml:space="preserve">
Gruppe 4
Sats 2,69 kr.</t>
    </r>
  </si>
  <si>
    <r>
      <t xml:space="preserve">B. 3
</t>
    </r>
    <r>
      <rPr>
        <b/>
        <sz val="8"/>
        <color rgb="FFFF0000"/>
        <rFont val="Verdana"/>
        <family val="2"/>
      </rPr>
      <t>ØKOLOGISK FRUGT/GRØNT</t>
    </r>
    <r>
      <rPr>
        <b/>
        <sz val="8"/>
        <color theme="1"/>
        <rFont val="Verdana"/>
        <family val="2"/>
      </rPr>
      <t xml:space="preserve">
Gruppe 5
Sats 3,20 kr.</t>
    </r>
  </si>
  <si>
    <t>A. 5
Beregnet antal portioner, der forventes uddelt</t>
  </si>
  <si>
    <t>A. 5
Samlet antal dage, der forventes uddeling af frugt og grønt. Kan maksimalt udgøre 200 dage.</t>
  </si>
  <si>
    <r>
      <t xml:space="preserve">B. 9
Beregnet antal uddelte portioner
</t>
    </r>
    <r>
      <rPr>
        <b/>
        <sz val="7"/>
        <color theme="4"/>
        <rFont val="Verdana"/>
        <family val="2"/>
      </rPr>
      <t>Her beregnes den støtte der anmodes om</t>
    </r>
  </si>
  <si>
    <r>
      <t xml:space="preserve">B. 10
Beregnet tilsagn
</t>
    </r>
    <r>
      <rPr>
        <b/>
        <sz val="7"/>
        <color theme="4"/>
        <rFont val="Verdana"/>
        <family val="2"/>
      </rPr>
      <t>Her beregnes den støtte der anmodes om</t>
    </r>
  </si>
  <si>
    <r>
      <t xml:space="preserve">Navn
</t>
    </r>
    <r>
      <rPr>
        <b/>
        <sz val="8"/>
        <color theme="8"/>
        <rFont val="Verdana"/>
        <family val="2"/>
      </rPr>
      <t xml:space="preserve">
</t>
    </r>
    <r>
      <rPr>
        <b/>
        <sz val="7"/>
        <color theme="8"/>
        <rFont val="Verdana"/>
        <family val="2"/>
      </rPr>
      <t>Her skriver du navnet på den deltagende undervisningsinstituion</t>
    </r>
  </si>
  <si>
    <r>
      <t xml:space="preserve">CVR-nr. 
</t>
    </r>
    <r>
      <rPr>
        <b/>
        <sz val="8"/>
        <color theme="4"/>
        <rFont val="Verdana"/>
        <family val="2"/>
      </rPr>
      <t xml:space="preserve">
</t>
    </r>
    <r>
      <rPr>
        <b/>
        <sz val="7"/>
        <color theme="8"/>
        <rFont val="Verdana"/>
        <family val="2"/>
      </rPr>
      <t>Her skriver du CVR-nr. på den deltagende undervisningsinstituion</t>
    </r>
  </si>
  <si>
    <r>
      <t xml:space="preserve">P-nr.
</t>
    </r>
    <r>
      <rPr>
        <b/>
        <sz val="7"/>
        <color theme="1"/>
        <rFont val="Verdana"/>
        <family val="2"/>
      </rPr>
      <t xml:space="preserve">
</t>
    </r>
    <r>
      <rPr>
        <b/>
        <sz val="7"/>
        <color theme="8"/>
        <rFont val="Verdana"/>
        <family val="2"/>
      </rPr>
      <t>Her skriver du P-nr. på den deltagende undervisningsinstituion</t>
    </r>
  </si>
  <si>
    <r>
      <t xml:space="preserve">Postnummer
</t>
    </r>
    <r>
      <rPr>
        <b/>
        <sz val="8"/>
        <color theme="4"/>
        <rFont val="Verdana"/>
        <family val="2"/>
      </rPr>
      <t xml:space="preserve">
</t>
    </r>
    <r>
      <rPr>
        <b/>
        <sz val="7"/>
        <color theme="8"/>
        <rFont val="Verdana"/>
        <family val="2"/>
      </rPr>
      <t>Her skriver du postnummeret på den deltagende undervisningsinstituion</t>
    </r>
  </si>
  <si>
    <r>
      <t xml:space="preserve">Antal elever
</t>
    </r>
    <r>
      <rPr>
        <b/>
        <sz val="7"/>
        <color theme="8"/>
        <rFont val="Verdana"/>
        <family val="2"/>
      </rPr>
      <t>Her skriver du det antal elever, der deltager i ordningen</t>
    </r>
  </si>
  <si>
    <t>Sum antal elever</t>
  </si>
  <si>
    <t>Forventet antal uddelingsdage</t>
  </si>
  <si>
    <t>Antal skoler</t>
  </si>
  <si>
    <t>A. 3
Samlet antal skoler, der er omfattet af denne ansøgning</t>
  </si>
  <si>
    <t xml:space="preserve">Sum </t>
  </si>
  <si>
    <t xml:space="preserve"> (NB! beregnet felt - skrivebeskyttet)</t>
  </si>
  <si>
    <t>A. 5
Samlet tilskudsbeløb, der ansøges om</t>
  </si>
  <si>
    <t>B. 1
Oplysninger om tilknyttede skoler</t>
  </si>
  <si>
    <r>
      <t xml:space="preserve">Navn
</t>
    </r>
    <r>
      <rPr>
        <b/>
        <sz val="8"/>
        <color theme="8"/>
        <rFont val="Verdana"/>
        <family val="2"/>
      </rPr>
      <t xml:space="preserve">
</t>
    </r>
    <r>
      <rPr>
        <b/>
        <sz val="7"/>
        <color theme="8"/>
        <rFont val="Verdana"/>
        <family val="2"/>
      </rPr>
      <t>Her skriver du navnet på den eller de deltagende skoler</t>
    </r>
  </si>
  <si>
    <r>
      <t xml:space="preserve">CVR-nr. 
</t>
    </r>
    <r>
      <rPr>
        <b/>
        <sz val="8"/>
        <color theme="4"/>
        <rFont val="Verdana"/>
        <family val="2"/>
      </rPr>
      <t xml:space="preserve">
</t>
    </r>
    <r>
      <rPr>
        <b/>
        <sz val="7"/>
        <color theme="8"/>
        <rFont val="Verdana"/>
        <family val="2"/>
      </rPr>
      <t>Her skriver du CVR-nr. på den deltagende skole</t>
    </r>
  </si>
  <si>
    <r>
      <t xml:space="preserve">P-nr.
</t>
    </r>
    <r>
      <rPr>
        <b/>
        <sz val="7"/>
        <color theme="1"/>
        <rFont val="Verdana"/>
        <family val="2"/>
      </rPr>
      <t xml:space="preserve">
</t>
    </r>
    <r>
      <rPr>
        <b/>
        <sz val="7"/>
        <color theme="8"/>
        <rFont val="Verdana"/>
        <family val="2"/>
      </rPr>
      <t>Her skriver du P-nr. på den deltagende skole</t>
    </r>
  </si>
  <si>
    <r>
      <t xml:space="preserve">Postnummer
</t>
    </r>
    <r>
      <rPr>
        <b/>
        <sz val="8"/>
        <color theme="4"/>
        <rFont val="Verdana"/>
        <family val="2"/>
      </rPr>
      <t xml:space="preserve">
</t>
    </r>
    <r>
      <rPr>
        <b/>
        <sz val="7"/>
        <color theme="8"/>
        <rFont val="Verdana"/>
        <family val="2"/>
      </rPr>
      <t>Her skriver du postnummeret på den deltagende skole</t>
    </r>
  </si>
  <si>
    <t>Appelsin</t>
  </si>
  <si>
    <t>Banan</t>
  </si>
  <si>
    <t>Blomme</t>
  </si>
  <si>
    <t>Gulerod</t>
  </si>
  <si>
    <t>Klementin</t>
  </si>
  <si>
    <t>Nektarin</t>
  </si>
  <si>
    <t>Skoleagurk</t>
  </si>
  <si>
    <t>Æble</t>
  </si>
  <si>
    <t>Pære</t>
  </si>
  <si>
    <t>Sats pr. stk. for konventionelt frugt og grønt</t>
  </si>
  <si>
    <t>Sats pr. stk. for økologisk frugt og grønt</t>
  </si>
  <si>
    <r>
      <t xml:space="preserve">
</t>
    </r>
    <r>
      <rPr>
        <b/>
        <sz val="14"/>
        <color theme="9"/>
        <rFont val="Verdana"/>
        <family val="2"/>
      </rPr>
      <t>KONVENTIONEL</t>
    </r>
    <r>
      <rPr>
        <b/>
        <sz val="14"/>
        <color theme="1"/>
        <rFont val="Verdana"/>
        <family val="2"/>
      </rPr>
      <t xml:space="preserve"> </t>
    </r>
    <r>
      <rPr>
        <b/>
        <sz val="14"/>
        <color theme="9"/>
        <rFont val="Verdana"/>
        <family val="2"/>
      </rPr>
      <t>FRUGT/GRØNT</t>
    </r>
    <r>
      <rPr>
        <b/>
        <sz val="14"/>
        <color theme="1"/>
        <rFont val="Verdana"/>
        <family val="2"/>
      </rPr>
      <t xml:space="preserve">
</t>
    </r>
  </si>
  <si>
    <r>
      <t xml:space="preserve">
</t>
    </r>
    <r>
      <rPr>
        <b/>
        <sz val="14"/>
        <color rgb="FFFF0000"/>
        <rFont val="Verdana"/>
        <family val="2"/>
      </rPr>
      <t>ØKOLOGISK FRUGT/GRØNT</t>
    </r>
    <r>
      <rPr>
        <b/>
        <sz val="14"/>
        <color theme="1"/>
        <rFont val="Verdana"/>
        <family val="2"/>
      </rPr>
      <t xml:space="preserve">
</t>
    </r>
  </si>
  <si>
    <r>
      <t xml:space="preserve">B. 2
Beregnet antal uddelingsdage
</t>
    </r>
    <r>
      <rPr>
        <b/>
        <sz val="7"/>
        <color theme="4"/>
        <rFont val="Verdana"/>
        <family val="2"/>
      </rPr>
      <t>Her beregnes det samlede antal uddelingsdage for skolen. Kan maksimalt udgøre 200 dage pr. skole.</t>
    </r>
  </si>
  <si>
    <r>
      <t xml:space="preserve">B. 3
Beregnet tilskud
</t>
    </r>
    <r>
      <rPr>
        <b/>
        <sz val="7"/>
        <color theme="4"/>
        <rFont val="Verdana"/>
        <family val="2"/>
      </rPr>
      <t>Her beregnes det tilskud, der søges om.</t>
    </r>
  </si>
  <si>
    <r>
      <t xml:space="preserve">Antal elever
</t>
    </r>
    <r>
      <rPr>
        <b/>
        <sz val="7"/>
        <color theme="8"/>
        <rFont val="Verdana"/>
        <family val="2"/>
      </rPr>
      <t>Her skriver du det antal elever, der forventes at deltage i ordningen på hver skole</t>
    </r>
  </si>
  <si>
    <t xml:space="preserve">   Produkt</t>
  </si>
  <si>
    <t>Bilag til ansøgning om "Tilsagn til skolefrugt og -grønt 2026-2027"         Skoleår: 1. august 2026 til 31. juli 2027
Oversigt over deltagende skoler samt beregning af tilsagn</t>
  </si>
  <si>
    <t>A. 1      Sagsnummer:                                   34409-26-</t>
  </si>
  <si>
    <t xml:space="preserve">Udfyld skemaet: Angiv navnet på skolen, CVR-, P- og postnummer samt det antal elever du forventer at uddele frugt og grønt til. 
Angiv for hvert produkt, hvor mange dage du forventer at uddele frugt og grønt. Summen af uddelingsdage kan maksimalt være 200 dage.  
Der er indsat en fane 'Tilskudssatser' nederst til venstre, hvor du kan se de forskellige produkter og deres tilskudssatser.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</si>
</sst>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r_._-;\-* #,##0.00\ _k_r_._-;_-* &quot;-&quot;??\ _k_r_._-;_-@_-"/>
    <numFmt numFmtId="165" formatCode="&quot;kr.&quot;\ #,##0.00"/>
    <numFmt numFmtId="166" formatCode="_-* #,##0.00\ [$kr.-406]_-;\-* #,##0.00\ [$kr.-406]_-;_-* &quot;-&quot;??\ [$kr.-406]_-;_-@_-"/>
    <numFmt numFmtId="167" formatCode="_-* #,##0\ _k_r_._-;\-* #,##0\ _k_r_._-;_-* &quot;-&quot;??\ _k_r_._-;_-@_-"/>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Verdana"/>
      <family val="2"/>
    </font>
    <font>
      <sz val="9"/>
      <color theme="1"/>
      <name val="Verdana"/>
      <family val="2"/>
    </font>
    <font>
      <sz val="12"/>
      <color theme="1"/>
      <name val="Verdana"/>
      <family val="2"/>
    </font>
    <font>
      <b/>
      <sz val="9"/>
      <color indexed="8"/>
      <name val="Verdana"/>
      <family val="2"/>
    </font>
    <font>
      <b/>
      <sz val="9"/>
      <color theme="1"/>
      <name val="Verdana"/>
      <family val="2"/>
    </font>
    <font>
      <i/>
      <sz val="8"/>
      <color theme="1"/>
      <name val="Verdana"/>
      <family val="2"/>
    </font>
    <font>
      <b/>
      <sz val="8"/>
      <color theme="1"/>
      <name val="Verdana"/>
      <family val="2"/>
    </font>
    <font>
      <b/>
      <sz val="7"/>
      <color theme="4"/>
      <name val="Verdana"/>
      <family val="2"/>
    </font>
    <font>
      <b/>
      <sz val="8"/>
      <color theme="9"/>
      <name val="Verdana"/>
      <family val="2"/>
    </font>
    <font>
      <b/>
      <sz val="8"/>
      <color rgb="FFFF0000"/>
      <name val="Verdana"/>
      <family val="2"/>
    </font>
    <font>
      <sz val="8"/>
      <color theme="1"/>
      <name val="Verdana"/>
      <family val="2"/>
    </font>
    <font>
      <b/>
      <sz val="8"/>
      <color theme="4"/>
      <name val="Verdana"/>
      <family val="2"/>
    </font>
    <font>
      <b/>
      <sz val="7"/>
      <color theme="1"/>
      <name val="Verdana"/>
      <family val="2"/>
    </font>
    <font>
      <b/>
      <sz val="8"/>
      <color rgb="FF00A7B5"/>
      <name val="Arial"/>
      <family val="2"/>
    </font>
    <font>
      <sz val="8"/>
      <color rgb="FF00A7B5"/>
      <name val="Arial"/>
      <family val="2"/>
    </font>
    <font>
      <b/>
      <sz val="11"/>
      <color rgb="FFFF0000"/>
      <name val="Calibri"/>
      <family val="2"/>
      <scheme val="minor"/>
    </font>
    <font>
      <b/>
      <sz val="11"/>
      <color theme="9" tint="-0.249977111117893"/>
      <name val="Calibri"/>
      <family val="2"/>
      <scheme val="minor"/>
    </font>
    <font>
      <b/>
      <sz val="7"/>
      <color theme="8"/>
      <name val="Verdana"/>
      <family val="2"/>
    </font>
    <font>
      <b/>
      <sz val="8"/>
      <color theme="8"/>
      <name val="Verdana"/>
      <family val="2"/>
    </font>
    <font>
      <b/>
      <sz val="12"/>
      <color theme="0"/>
      <name val="Verdana"/>
      <family val="2"/>
    </font>
    <font>
      <b/>
      <sz val="8"/>
      <color indexed="8"/>
      <name val="Verdana"/>
      <family val="2"/>
    </font>
    <font>
      <b/>
      <sz val="14"/>
      <color theme="1"/>
      <name val="Verdana"/>
      <family val="2"/>
    </font>
    <font>
      <b/>
      <sz val="14"/>
      <color theme="9"/>
      <name val="Verdana"/>
      <family val="2"/>
    </font>
    <font>
      <b/>
      <sz val="14"/>
      <color rgb="FFFF0000"/>
      <name val="Verdana"/>
      <family val="2"/>
    </font>
    <font>
      <sz val="11"/>
      <color rgb="FFFF0000"/>
      <name val="Calibri"/>
      <family val="2"/>
      <scheme val="minor"/>
    </font>
    <font>
      <sz val="11"/>
      <name val="Calibri"/>
      <family val="2"/>
      <scheme val="minor"/>
    </font>
    <font>
      <sz val="11"/>
      <color theme="9" tint="-0.249977111117893"/>
      <name val="Calibri"/>
      <family val="2"/>
      <scheme val="minor"/>
    </font>
    <font>
      <b/>
      <sz val="9"/>
      <name val="Verdana"/>
      <family val="2"/>
    </font>
  </fonts>
  <fills count="1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rgb="FFE5F6F7"/>
        <bgColor indexed="64"/>
      </patternFill>
    </fill>
    <fill>
      <patternFill patternType="solid">
        <fgColor rgb="FFFFFFFF"/>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67">
    <xf numFmtId="0" fontId="0" fillId="0" borderId="0" xfId="0"/>
    <xf numFmtId="0" fontId="0" fillId="0" borderId="0" xfId="0" applyFill="1" applyProtection="1"/>
    <xf numFmtId="0" fontId="4" fillId="0" borderId="0" xfId="0" applyFont="1" applyFill="1" applyProtection="1"/>
    <xf numFmtId="0" fontId="4" fillId="0" borderId="0" xfId="0" applyFont="1" applyProtection="1"/>
    <xf numFmtId="0" fontId="4" fillId="0" borderId="0" xfId="0" applyFont="1" applyProtection="1">
      <protection locked="0"/>
    </xf>
    <xf numFmtId="0" fontId="3" fillId="2" borderId="1"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6" fillId="2" borderId="0" xfId="0" applyFont="1" applyFill="1" applyBorder="1" applyAlignment="1" applyProtection="1">
      <alignment horizontal="left" vertical="center" wrapText="1" indent="1"/>
    </xf>
    <xf numFmtId="0" fontId="6" fillId="2" borderId="1" xfId="0" applyFont="1" applyFill="1" applyBorder="1" applyAlignment="1" applyProtection="1">
      <alignment horizontal="left" vertical="center" wrapText="1" indent="3"/>
    </xf>
    <xf numFmtId="0" fontId="6" fillId="0" borderId="0" xfId="0" applyFont="1" applyBorder="1" applyAlignment="1" applyProtection="1">
      <alignment horizontal="left" vertical="center" wrapText="1"/>
      <protection locked="0"/>
    </xf>
    <xf numFmtId="0" fontId="7" fillId="2" borderId="0" xfId="0" applyFont="1" applyFill="1" applyBorder="1" applyAlignment="1" applyProtection="1">
      <alignment horizontal="right" vertical="center"/>
    </xf>
    <xf numFmtId="0" fontId="6" fillId="2" borderId="0" xfId="0" applyFont="1" applyFill="1" applyBorder="1" applyAlignment="1" applyProtection="1">
      <alignment horizontal="right" vertical="center" wrapText="1"/>
    </xf>
    <xf numFmtId="0" fontId="0" fillId="0" borderId="0" xfId="0" applyFill="1" applyAlignment="1" applyProtection="1">
      <alignment vertical="center"/>
    </xf>
    <xf numFmtId="0" fontId="4" fillId="0" borderId="0" xfId="0" applyFont="1" applyFill="1" applyAlignment="1" applyProtection="1">
      <alignment vertical="center"/>
    </xf>
    <xf numFmtId="0" fontId="4" fillId="0" borderId="0" xfId="0" applyFont="1" applyAlignment="1" applyProtection="1">
      <alignment vertical="center"/>
    </xf>
    <xf numFmtId="0" fontId="6" fillId="2" borderId="1" xfId="0" applyFont="1" applyFill="1" applyBorder="1" applyAlignment="1" applyProtection="1">
      <alignment horizontal="right" vertical="center" wrapText="1"/>
    </xf>
    <xf numFmtId="0" fontId="6" fillId="2" borderId="0" xfId="0" applyFont="1" applyFill="1" applyBorder="1" applyAlignment="1" applyProtection="1">
      <alignment horizontal="left" vertical="center" wrapText="1"/>
    </xf>
    <xf numFmtId="0" fontId="4" fillId="2" borderId="0" xfId="0" applyFont="1" applyFill="1" applyBorder="1" applyAlignment="1" applyProtection="1">
      <alignment vertical="center"/>
    </xf>
    <xf numFmtId="0" fontId="6" fillId="2" borderId="0" xfId="0" applyFont="1" applyFill="1" applyBorder="1" applyAlignment="1" applyProtection="1">
      <alignment horizontal="left" vertical="center" wrapText="1" indent="3"/>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wrapText="1"/>
    </xf>
    <xf numFmtId="0" fontId="7" fillId="2" borderId="0" xfId="0" applyFont="1" applyFill="1" applyBorder="1" applyAlignment="1" applyProtection="1">
      <alignment vertical="center" wrapText="1"/>
    </xf>
    <xf numFmtId="0" fontId="13" fillId="0" borderId="0" xfId="0" applyFont="1" applyFill="1" applyProtection="1"/>
    <xf numFmtId="0" fontId="13" fillId="0" borderId="0" xfId="0" applyFont="1" applyFill="1" applyAlignment="1" applyProtection="1">
      <alignment wrapText="1"/>
    </xf>
    <xf numFmtId="0" fontId="13" fillId="0" borderId="0" xfId="0" applyFont="1" applyProtection="1"/>
    <xf numFmtId="0" fontId="9" fillId="0" borderId="9" xfId="0" applyFont="1" applyBorder="1" applyAlignment="1" applyProtection="1">
      <alignment vertical="top" wrapText="1"/>
    </xf>
    <xf numFmtId="0" fontId="9" fillId="0" borderId="10" xfId="0" applyFont="1" applyBorder="1" applyAlignment="1" applyProtection="1">
      <alignment vertical="top" wrapText="1"/>
    </xf>
    <xf numFmtId="0" fontId="9" fillId="0" borderId="11" xfId="0" applyFont="1" applyBorder="1" applyAlignment="1" applyProtection="1">
      <alignment vertical="top" wrapText="1"/>
    </xf>
    <xf numFmtId="0" fontId="9" fillId="0" borderId="13" xfId="0" applyFont="1" applyBorder="1" applyAlignment="1" applyProtection="1">
      <alignment vertical="center"/>
      <protection locked="0"/>
    </xf>
    <xf numFmtId="0" fontId="13" fillId="0" borderId="14" xfId="0" applyFont="1" applyBorder="1" applyAlignment="1" applyProtection="1">
      <alignment vertical="center"/>
      <protection locked="0"/>
    </xf>
    <xf numFmtId="0" fontId="13" fillId="0" borderId="15" xfId="0" applyFont="1" applyBorder="1" applyAlignment="1" applyProtection="1">
      <alignment vertical="center"/>
      <protection locked="0"/>
    </xf>
    <xf numFmtId="0" fontId="13" fillId="0" borderId="16" xfId="0" applyFont="1" applyBorder="1" applyAlignment="1" applyProtection="1">
      <alignment horizontal="left" vertical="center" wrapText="1"/>
      <protection locked="0"/>
    </xf>
    <xf numFmtId="0" fontId="13" fillId="0" borderId="17" xfId="0" applyFont="1" applyBorder="1" applyAlignment="1" applyProtection="1">
      <alignment horizontal="center" vertical="center" wrapText="1"/>
      <protection locked="0"/>
    </xf>
    <xf numFmtId="1" fontId="13" fillId="0" borderId="18" xfId="0" applyNumberFormat="1" applyFont="1" applyBorder="1" applyAlignment="1" applyProtection="1">
      <alignment horizontal="center" vertical="center"/>
      <protection locked="0"/>
    </xf>
    <xf numFmtId="165" fontId="13" fillId="3" borderId="19" xfId="0" applyNumberFormat="1" applyFont="1" applyFill="1" applyBorder="1" applyAlignment="1" applyProtection="1">
      <alignment horizontal="center" vertical="center"/>
    </xf>
    <xf numFmtId="165" fontId="9" fillId="3" borderId="20" xfId="0" applyNumberFormat="1" applyFont="1" applyFill="1" applyBorder="1" applyAlignment="1" applyProtection="1">
      <alignment horizontal="center" vertical="center"/>
    </xf>
    <xf numFmtId="0" fontId="9" fillId="0" borderId="0" xfId="0" applyFont="1" applyFill="1" applyAlignment="1" applyProtection="1">
      <alignment vertical="center"/>
    </xf>
    <xf numFmtId="0" fontId="9" fillId="0" borderId="0" xfId="0" applyFont="1" applyAlignment="1" applyProtection="1">
      <alignment vertical="center"/>
      <protection locked="0"/>
    </xf>
    <xf numFmtId="0" fontId="9" fillId="0" borderId="21"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3" fillId="0" borderId="23" xfId="0" applyFont="1" applyBorder="1" applyAlignment="1" applyProtection="1">
      <alignment vertical="center"/>
      <protection locked="0"/>
    </xf>
    <xf numFmtId="0" fontId="13" fillId="0" borderId="24" xfId="0" applyFont="1" applyBorder="1" applyAlignment="1" applyProtection="1">
      <alignment horizontal="left" vertical="center" wrapText="1"/>
      <protection locked="0"/>
    </xf>
    <xf numFmtId="0" fontId="13" fillId="0" borderId="25" xfId="0" applyFont="1" applyBorder="1" applyAlignment="1" applyProtection="1">
      <alignment horizontal="center" vertical="center" wrapText="1"/>
      <protection locked="0"/>
    </xf>
    <xf numFmtId="1" fontId="13" fillId="0" borderId="21" xfId="0" applyNumberFormat="1" applyFont="1" applyBorder="1" applyAlignment="1" applyProtection="1">
      <alignment horizontal="center" vertical="center"/>
      <protection locked="0"/>
    </xf>
    <xf numFmtId="1" fontId="13" fillId="0" borderId="22" xfId="0" applyNumberFormat="1" applyFont="1" applyBorder="1" applyAlignment="1" applyProtection="1">
      <alignment horizontal="center" vertical="center"/>
      <protection locked="0"/>
    </xf>
    <xf numFmtId="165" fontId="13" fillId="3" borderId="22" xfId="0" applyNumberFormat="1" applyFont="1" applyFill="1" applyBorder="1" applyAlignment="1" applyProtection="1">
      <alignment horizontal="center" vertical="center"/>
    </xf>
    <xf numFmtId="165" fontId="9" fillId="3" borderId="24" xfId="0" applyNumberFormat="1" applyFont="1" applyFill="1" applyBorder="1" applyAlignment="1" applyProtection="1">
      <alignment horizontal="center" vertical="center"/>
    </xf>
    <xf numFmtId="0" fontId="16" fillId="6" borderId="4" xfId="0" applyFont="1" applyFill="1" applyBorder="1" applyAlignment="1">
      <alignment horizontal="center" vertical="center" wrapText="1"/>
    </xf>
    <xf numFmtId="0" fontId="16" fillId="6" borderId="4" xfId="0" applyFont="1" applyFill="1" applyBorder="1" applyAlignment="1">
      <alignment vertical="center" wrapText="1"/>
    </xf>
    <xf numFmtId="0" fontId="17" fillId="7" borderId="0" xfId="0" applyFont="1" applyFill="1" applyAlignment="1">
      <alignment vertical="center" wrapText="1"/>
    </xf>
    <xf numFmtId="0" fontId="17" fillId="7" borderId="4" xfId="0" applyFont="1" applyFill="1" applyBorder="1" applyAlignment="1">
      <alignment vertical="center" wrapText="1"/>
    </xf>
    <xf numFmtId="0" fontId="17" fillId="6" borderId="0" xfId="0" applyFont="1" applyFill="1" applyAlignment="1">
      <alignment horizontal="center" vertical="center" wrapText="1"/>
    </xf>
    <xf numFmtId="0" fontId="0" fillId="7" borderId="0" xfId="0" applyFill="1" applyAlignment="1">
      <alignment vertical="top" wrapText="1"/>
    </xf>
    <xf numFmtId="0" fontId="0" fillId="7" borderId="4" xfId="0" applyFill="1" applyBorder="1" applyAlignment="1">
      <alignment vertical="top" wrapText="1"/>
    </xf>
    <xf numFmtId="0" fontId="17" fillId="6" borderId="4" xfId="0" applyFont="1" applyFill="1" applyBorder="1" applyAlignment="1">
      <alignment horizontal="center" vertical="center" wrapText="1"/>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9" fillId="0" borderId="8" xfId="0" applyFont="1" applyBorder="1" applyAlignment="1" applyProtection="1">
      <alignment vertical="top" wrapText="1"/>
    </xf>
    <xf numFmtId="1" fontId="13" fillId="0" borderId="29" xfId="0" applyNumberFormat="1" applyFont="1" applyBorder="1" applyAlignment="1" applyProtection="1">
      <alignment horizontal="center" vertical="center"/>
      <protection locked="0"/>
    </xf>
    <xf numFmtId="1" fontId="13" fillId="0" borderId="30" xfId="0" applyNumberFormat="1" applyFont="1" applyBorder="1" applyAlignment="1" applyProtection="1">
      <alignment horizontal="center" vertical="center"/>
      <protection locked="0"/>
    </xf>
    <xf numFmtId="0" fontId="9" fillId="0" borderId="22" xfId="0" applyFont="1" applyBorder="1" applyAlignment="1" applyProtection="1">
      <alignment horizontal="center" wrapText="1"/>
    </xf>
    <xf numFmtId="0" fontId="4" fillId="0" borderId="0" xfId="0" applyFont="1" applyAlignment="1" applyProtection="1">
      <alignment vertical="center"/>
      <protection locked="0"/>
    </xf>
    <xf numFmtId="0" fontId="6" fillId="2" borderId="0" xfId="0" applyFont="1" applyFill="1" applyBorder="1" applyAlignment="1" applyProtection="1">
      <alignment vertical="center" wrapText="1"/>
      <protection locked="0"/>
    </xf>
    <xf numFmtId="0" fontId="16" fillId="6" borderId="0" xfId="0" applyFont="1" applyFill="1" applyBorder="1" applyAlignment="1">
      <alignment horizontal="center" vertical="center" wrapText="1"/>
    </xf>
    <xf numFmtId="0" fontId="16" fillId="6" borderId="0" xfId="0" applyFont="1" applyFill="1" applyBorder="1" applyAlignment="1">
      <alignment vertical="center" wrapText="1"/>
    </xf>
    <xf numFmtId="0" fontId="6" fillId="0" borderId="0" xfId="0" applyFont="1" applyBorder="1" applyAlignment="1" applyProtection="1">
      <alignment horizontal="center" vertical="center" wrapText="1"/>
      <protection locked="0"/>
    </xf>
    <xf numFmtId="1" fontId="13" fillId="3" borderId="18" xfId="0" applyNumberFormat="1" applyFont="1" applyFill="1" applyBorder="1" applyAlignment="1" applyProtection="1">
      <alignment horizontal="center" vertical="center"/>
    </xf>
    <xf numFmtId="1" fontId="6" fillId="0" borderId="0" xfId="0" applyNumberFormat="1" applyFont="1" applyBorder="1" applyAlignment="1" applyProtection="1">
      <alignment horizontal="center" vertical="center" wrapText="1"/>
      <protection locked="0"/>
    </xf>
    <xf numFmtId="1" fontId="13" fillId="0" borderId="18" xfId="0" applyNumberFormat="1" applyFont="1" applyFill="1" applyBorder="1" applyAlignment="1" applyProtection="1">
      <alignment horizontal="center" vertical="center"/>
    </xf>
    <xf numFmtId="0" fontId="13" fillId="0" borderId="25" xfId="0" applyFont="1" applyBorder="1" applyAlignment="1" applyProtection="1">
      <alignment horizontal="left" vertical="center" wrapText="1"/>
      <protection locked="0"/>
    </xf>
    <xf numFmtId="0" fontId="13" fillId="0" borderId="22" xfId="0" applyFont="1" applyBorder="1" applyAlignment="1" applyProtection="1">
      <alignment horizontal="left" vertical="center" wrapText="1"/>
      <protection locked="0"/>
    </xf>
    <xf numFmtId="0" fontId="9" fillId="0" borderId="31" xfId="0" applyFont="1" applyBorder="1" applyAlignment="1" applyProtection="1">
      <alignment vertical="center"/>
      <protection locked="0"/>
    </xf>
    <xf numFmtId="0" fontId="13" fillId="0" borderId="32" xfId="0" applyFont="1" applyBorder="1" applyAlignment="1" applyProtection="1">
      <alignment vertical="center"/>
      <protection locked="0"/>
    </xf>
    <xf numFmtId="0" fontId="13" fillId="0" borderId="32"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indent="1"/>
    </xf>
    <xf numFmtId="0" fontId="4" fillId="2" borderId="2" xfId="0" applyFont="1" applyFill="1" applyBorder="1" applyAlignment="1" applyProtection="1">
      <alignment vertical="center"/>
    </xf>
    <xf numFmtId="1" fontId="13" fillId="0" borderId="24" xfId="0" applyNumberFormat="1" applyFont="1" applyBorder="1" applyAlignment="1" applyProtection="1">
      <alignment horizontal="center" vertical="center"/>
      <protection locked="0"/>
    </xf>
    <xf numFmtId="1" fontId="13" fillId="0" borderId="32" xfId="0" applyNumberFormat="1" applyFont="1" applyBorder="1" applyAlignment="1" applyProtection="1">
      <alignment horizontal="center" vertical="center"/>
      <protection locked="0"/>
    </xf>
    <xf numFmtId="1" fontId="13" fillId="0" borderId="33" xfId="0" applyNumberFormat="1" applyFont="1" applyBorder="1" applyAlignment="1" applyProtection="1">
      <alignment horizontal="center" vertical="center"/>
      <protection locked="0"/>
    </xf>
    <xf numFmtId="0" fontId="13" fillId="0" borderId="16" xfId="0" applyFont="1" applyBorder="1" applyAlignment="1" applyProtection="1">
      <alignment horizontal="right" vertical="center" wrapText="1" indent="2"/>
      <protection locked="0"/>
    </xf>
    <xf numFmtId="0" fontId="13" fillId="0" borderId="24" xfId="0" applyFont="1" applyBorder="1" applyAlignment="1" applyProtection="1">
      <alignment horizontal="right" vertical="center" wrapText="1" indent="2"/>
      <protection locked="0"/>
    </xf>
    <xf numFmtId="0" fontId="13" fillId="0" borderId="33" xfId="0" applyFont="1" applyBorder="1" applyAlignment="1" applyProtection="1">
      <alignment horizontal="right" vertical="center" wrapText="1" indent="2"/>
      <protection locked="0"/>
    </xf>
    <xf numFmtId="0" fontId="7" fillId="2" borderId="0" xfId="0" applyFont="1" applyFill="1" applyBorder="1" applyAlignment="1" applyProtection="1">
      <alignment horizontal="left" wrapText="1" indent="1"/>
    </xf>
    <xf numFmtId="0" fontId="6" fillId="2" borderId="0" xfId="0" applyFont="1" applyFill="1" applyBorder="1" applyAlignment="1" applyProtection="1">
      <alignment horizontal="right" vertical="center" wrapText="1"/>
    </xf>
    <xf numFmtId="1" fontId="13" fillId="0" borderId="20" xfId="0" applyNumberFormat="1" applyFont="1" applyBorder="1" applyAlignment="1" applyProtection="1">
      <alignment horizontal="center" vertical="center"/>
      <protection locked="0"/>
    </xf>
    <xf numFmtId="2" fontId="23" fillId="8" borderId="22" xfId="0" applyNumberFormat="1" applyFont="1" applyFill="1" applyBorder="1" applyAlignment="1" applyProtection="1">
      <alignment horizontal="right" vertical="center" wrapText="1" indent="2"/>
    </xf>
    <xf numFmtId="167" fontId="23" fillId="8" borderId="22" xfId="0" applyNumberFormat="1" applyFont="1" applyFill="1" applyBorder="1" applyAlignment="1" applyProtection="1">
      <alignment horizontal="right" vertical="center" wrapText="1" indent="2"/>
    </xf>
    <xf numFmtId="166" fontId="23" fillId="8" borderId="22" xfId="1" applyNumberFormat="1" applyFont="1" applyFill="1" applyBorder="1" applyAlignment="1" applyProtection="1">
      <alignment horizontal="right" vertical="center" wrapText="1" indent="2"/>
    </xf>
    <xf numFmtId="0" fontId="9" fillId="2" borderId="9" xfId="0" applyFont="1" applyFill="1" applyBorder="1" applyAlignment="1" applyProtection="1">
      <alignment vertical="top" wrapText="1"/>
    </xf>
    <xf numFmtId="0" fontId="9" fillId="2" borderId="10" xfId="0" applyFont="1" applyFill="1" applyBorder="1" applyAlignment="1" applyProtection="1">
      <alignment vertical="top" wrapText="1"/>
    </xf>
    <xf numFmtId="0" fontId="9" fillId="2" borderId="11" xfId="0" applyFont="1" applyFill="1" applyBorder="1" applyAlignment="1" applyProtection="1">
      <alignment vertical="top" wrapText="1"/>
    </xf>
    <xf numFmtId="1" fontId="13" fillId="9" borderId="13" xfId="0" applyNumberFormat="1" applyFont="1" applyFill="1" applyBorder="1" applyAlignment="1" applyProtection="1">
      <alignment horizontal="center" vertical="center"/>
    </xf>
    <xf numFmtId="166" fontId="13" fillId="9" borderId="16" xfId="0" applyNumberFormat="1" applyFont="1" applyFill="1" applyBorder="1" applyAlignment="1" applyProtection="1">
      <alignment horizontal="center" vertical="center"/>
    </xf>
    <xf numFmtId="0" fontId="0" fillId="10" borderId="37" xfId="0" applyFill="1" applyBorder="1" applyAlignment="1">
      <alignment horizontal="right"/>
    </xf>
    <xf numFmtId="167" fontId="0" fillId="10" borderId="37" xfId="1" applyNumberFormat="1" applyFont="1" applyFill="1" applyBorder="1"/>
    <xf numFmtId="164" fontId="0" fillId="10" borderId="37" xfId="1" applyFont="1" applyFill="1" applyBorder="1"/>
    <xf numFmtId="164" fontId="2" fillId="10" borderId="0" xfId="1" applyFont="1" applyFill="1" applyAlignment="1">
      <alignment horizontal="right"/>
    </xf>
    <xf numFmtId="166" fontId="2" fillId="10" borderId="37" xfId="0" applyNumberFormat="1" applyFont="1" applyFill="1" applyBorder="1"/>
    <xf numFmtId="0" fontId="6" fillId="2" borderId="0" xfId="0" applyFont="1" applyFill="1" applyBorder="1" applyAlignment="1" applyProtection="1">
      <alignment horizontal="left" vertical="center" wrapText="1" indent="1"/>
    </xf>
    <xf numFmtId="1" fontId="13" fillId="0" borderId="39" xfId="0" applyNumberFormat="1" applyFont="1" applyBorder="1" applyAlignment="1" applyProtection="1">
      <alignment horizontal="center" vertical="center"/>
      <protection locked="0"/>
    </xf>
    <xf numFmtId="1" fontId="13" fillId="0" borderId="23" xfId="0" applyNumberFormat="1" applyFont="1" applyBorder="1" applyAlignment="1" applyProtection="1">
      <alignment horizontal="center" vertical="center"/>
      <protection locked="0"/>
    </xf>
    <xf numFmtId="1" fontId="13" fillId="0" borderId="38" xfId="0" applyNumberFormat="1" applyFont="1" applyBorder="1" applyAlignment="1" applyProtection="1">
      <alignment horizontal="center" vertical="center"/>
      <protection locked="0"/>
    </xf>
    <xf numFmtId="0" fontId="9" fillId="2" borderId="1"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44"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44" xfId="0" applyFont="1" applyFill="1" applyBorder="1" applyAlignment="1">
      <alignment horizontal="center" vertical="center"/>
    </xf>
    <xf numFmtId="0" fontId="9" fillId="2" borderId="45" xfId="0" applyFont="1" applyFill="1" applyBorder="1" applyAlignment="1" applyProtection="1">
      <alignment horizontal="left" vertical="center" wrapText="1"/>
    </xf>
    <xf numFmtId="0" fontId="9" fillId="2" borderId="46" xfId="0" applyFont="1" applyFill="1" applyBorder="1" applyAlignment="1" applyProtection="1">
      <alignment horizontal="left" vertical="center" wrapText="1"/>
    </xf>
    <xf numFmtId="0" fontId="9" fillId="2" borderId="47" xfId="0" applyFont="1" applyFill="1" applyBorder="1" applyAlignment="1" applyProtection="1">
      <alignment horizontal="left" vertical="center" wrapText="1"/>
    </xf>
    <xf numFmtId="0" fontId="9" fillId="2" borderId="48" xfId="0" applyFont="1" applyFill="1" applyBorder="1" applyAlignment="1" applyProtection="1">
      <alignment horizontal="left" vertical="center" wrapText="1"/>
    </xf>
    <xf numFmtId="1" fontId="13" fillId="0" borderId="27" xfId="0" applyNumberFormat="1" applyFont="1" applyBorder="1" applyAlignment="1" applyProtection="1">
      <alignment horizontal="center" vertical="center"/>
      <protection locked="0"/>
    </xf>
    <xf numFmtId="1" fontId="13" fillId="0" borderId="28" xfId="0" applyNumberFormat="1" applyFont="1" applyBorder="1" applyAlignment="1" applyProtection="1">
      <alignment horizontal="center" vertical="center"/>
      <protection locked="0"/>
    </xf>
    <xf numFmtId="1" fontId="13" fillId="0" borderId="49" xfId="0" applyNumberFormat="1" applyFont="1" applyBorder="1" applyAlignment="1" applyProtection="1">
      <alignment horizontal="center" vertical="center"/>
      <protection locked="0"/>
    </xf>
    <xf numFmtId="0" fontId="13" fillId="0" borderId="13" xfId="0" applyFont="1" applyBorder="1" applyAlignment="1" applyProtection="1">
      <alignment horizontal="center" vertical="center" wrapText="1"/>
      <protection locked="0"/>
    </xf>
    <xf numFmtId="1" fontId="13" fillId="0" borderId="14" xfId="0" applyNumberFormat="1" applyFont="1" applyBorder="1" applyAlignment="1" applyProtection="1">
      <alignment horizontal="center" vertical="center"/>
      <protection locked="0"/>
    </xf>
    <xf numFmtId="1" fontId="13" fillId="0" borderId="15" xfId="0" applyNumberFormat="1" applyFont="1" applyBorder="1" applyAlignment="1" applyProtection="1">
      <alignment horizontal="center" vertical="center"/>
      <protection locked="0"/>
    </xf>
    <xf numFmtId="1" fontId="13" fillId="0" borderId="16" xfId="0" applyNumberFormat="1" applyFont="1" applyBorder="1" applyAlignment="1" applyProtection="1">
      <alignment horizontal="center" vertical="center"/>
      <protection locked="0"/>
    </xf>
    <xf numFmtId="0" fontId="13" fillId="0" borderId="21"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8" fillId="0" borderId="22" xfId="0" applyFont="1" applyBorder="1" applyAlignment="1">
      <alignment horizontal="left" vertical="center" wrapText="1" indent="1"/>
    </xf>
    <xf numFmtId="166" fontId="27" fillId="0" borderId="22" xfId="0" applyNumberFormat="1" applyFont="1" applyBorder="1" applyAlignment="1">
      <alignment horizontal="center" vertical="center"/>
    </xf>
    <xf numFmtId="0" fontId="2" fillId="0" borderId="22" xfId="0" applyFont="1" applyBorder="1" applyAlignment="1">
      <alignment horizontal="left" vertical="center"/>
    </xf>
    <xf numFmtId="0" fontId="28" fillId="0" borderId="22" xfId="0" applyFont="1" applyBorder="1" applyAlignment="1">
      <alignment horizontal="center" vertical="center"/>
    </xf>
    <xf numFmtId="0" fontId="19" fillId="0" borderId="22" xfId="0" applyFont="1" applyBorder="1" applyAlignment="1">
      <alignment horizontal="left" vertical="center" wrapText="1" indent="1"/>
    </xf>
    <xf numFmtId="166" fontId="29" fillId="0" borderId="22" xfId="0" applyNumberFormat="1" applyFont="1" applyBorder="1" applyAlignment="1">
      <alignment horizontal="center" vertical="center"/>
    </xf>
    <xf numFmtId="0" fontId="17" fillId="6" borderId="6"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9" fillId="0" borderId="8" xfId="0" applyFont="1" applyBorder="1" applyAlignment="1" applyProtection="1">
      <alignment horizontal="left" vertical="top" wrapText="1"/>
    </xf>
    <xf numFmtId="0" fontId="9" fillId="0" borderId="12" xfId="0" applyFont="1" applyBorder="1" applyAlignment="1" applyProtection="1">
      <alignment horizontal="left" vertical="top" wrapText="1"/>
    </xf>
    <xf numFmtId="0" fontId="9" fillId="0" borderId="5" xfId="0" applyFont="1" applyBorder="1" applyAlignment="1" applyProtection="1">
      <alignment horizontal="center" vertical="top" wrapText="1"/>
    </xf>
    <xf numFmtId="0" fontId="9" fillId="0" borderId="7" xfId="0" applyFont="1" applyBorder="1" applyAlignment="1" applyProtection="1">
      <alignment horizontal="center" vertical="top" wrapText="1"/>
    </xf>
    <xf numFmtId="0" fontId="3" fillId="4" borderId="1"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7" fillId="2" borderId="3" xfId="0" applyFont="1" applyFill="1" applyBorder="1" applyAlignment="1" applyProtection="1">
      <alignment horizontal="left" wrapText="1" indent="1"/>
    </xf>
    <xf numFmtId="0" fontId="7" fillId="2" borderId="4" xfId="0" applyFont="1" applyFill="1" applyBorder="1" applyAlignment="1" applyProtection="1">
      <alignment horizontal="left" wrapText="1" indent="1"/>
    </xf>
    <xf numFmtId="0" fontId="7" fillId="2" borderId="0" xfId="0" applyFont="1" applyFill="1" applyBorder="1" applyAlignment="1" applyProtection="1">
      <alignment horizontal="left" wrapText="1" indent="1"/>
    </xf>
    <xf numFmtId="0" fontId="9" fillId="0" borderId="5" xfId="0" applyFont="1" applyBorder="1" applyAlignment="1" applyProtection="1">
      <alignment horizontal="left" vertical="top" wrapText="1"/>
    </xf>
    <xf numFmtId="0" fontId="9" fillId="0" borderId="6" xfId="0" applyFont="1" applyBorder="1" applyAlignment="1" applyProtection="1">
      <alignment horizontal="left" vertical="top" wrapText="1"/>
    </xf>
    <xf numFmtId="0" fontId="9" fillId="0" borderId="7" xfId="0" applyFont="1" applyBorder="1" applyAlignment="1" applyProtection="1">
      <alignment horizontal="left" vertical="top" wrapText="1"/>
    </xf>
    <xf numFmtId="0" fontId="9" fillId="2" borderId="8" xfId="0" applyFont="1" applyFill="1" applyBorder="1" applyAlignment="1" applyProtection="1">
      <alignment horizontal="left" vertical="top" wrapText="1"/>
    </xf>
    <xf numFmtId="0" fontId="9" fillId="2" borderId="40" xfId="0" applyFont="1" applyFill="1" applyBorder="1" applyAlignment="1" applyProtection="1">
      <alignment horizontal="left" vertical="top" wrapText="1"/>
    </xf>
    <xf numFmtId="0" fontId="9" fillId="2" borderId="12" xfId="0" applyFont="1" applyFill="1" applyBorder="1" applyAlignment="1" applyProtection="1">
      <alignment horizontal="left" vertical="top" wrapText="1"/>
    </xf>
    <xf numFmtId="0" fontId="22" fillId="5" borderId="34" xfId="0" applyFont="1" applyFill="1" applyBorder="1" applyAlignment="1" applyProtection="1">
      <alignment horizontal="left" vertical="center" wrapText="1" indent="1"/>
    </xf>
    <xf numFmtId="0" fontId="22" fillId="5" borderId="35" xfId="0" applyFont="1" applyFill="1" applyBorder="1" applyAlignment="1" applyProtection="1">
      <alignment horizontal="left" vertical="center" wrapText="1" indent="1"/>
    </xf>
    <xf numFmtId="0" fontId="22" fillId="5" borderId="36" xfId="0" applyFont="1" applyFill="1" applyBorder="1" applyAlignment="1" applyProtection="1">
      <alignment horizontal="left" vertical="center" wrapText="1" indent="1"/>
    </xf>
    <xf numFmtId="0" fontId="6" fillId="2" borderId="0" xfId="0" applyFont="1" applyFill="1" applyBorder="1" applyAlignment="1" applyProtection="1">
      <alignment horizontal="left" vertical="center" wrapText="1" indent="1"/>
    </xf>
    <xf numFmtId="0" fontId="9" fillId="2" borderId="7"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26" xfId="0" applyFont="1" applyFill="1" applyBorder="1" applyAlignment="1" applyProtection="1">
      <alignment horizontal="left" vertical="top" wrapText="1"/>
    </xf>
    <xf numFmtId="0" fontId="9" fillId="2" borderId="5" xfId="0" applyFont="1" applyFill="1" applyBorder="1" applyAlignment="1" applyProtection="1">
      <alignment horizontal="left" vertical="top" wrapText="1"/>
    </xf>
    <xf numFmtId="0" fontId="9" fillId="2" borderId="6" xfId="0" applyFont="1" applyFill="1" applyBorder="1" applyAlignment="1" applyProtection="1">
      <alignment horizontal="left" vertical="top" wrapText="1"/>
    </xf>
    <xf numFmtId="0" fontId="4" fillId="0" borderId="0" xfId="0" applyFont="1" applyBorder="1" applyAlignment="1" applyProtection="1">
      <alignment horizontal="left" vertical="center" indent="1"/>
      <protection locked="0"/>
    </xf>
    <xf numFmtId="0" fontId="6" fillId="2" borderId="0" xfId="0" applyFont="1" applyFill="1" applyBorder="1" applyAlignment="1" applyProtection="1">
      <alignment horizontal="right" vertical="center" wrapText="1"/>
    </xf>
    <xf numFmtId="0" fontId="24" fillId="2" borderId="41" xfId="0" applyFont="1" applyFill="1" applyBorder="1" applyAlignment="1" applyProtection="1">
      <alignment horizontal="center" vertical="top" wrapText="1"/>
    </xf>
    <xf numFmtId="0" fontId="24" fillId="2" borderId="42" xfId="0" applyFont="1" applyFill="1" applyBorder="1" applyAlignment="1" applyProtection="1">
      <alignment horizontal="center" vertical="top" wrapText="1"/>
    </xf>
    <xf numFmtId="0" fontId="24" fillId="2" borderId="43" xfId="0" applyFont="1" applyFill="1" applyBorder="1" applyAlignment="1" applyProtection="1">
      <alignment horizontal="center" vertical="top" wrapText="1"/>
    </xf>
    <xf numFmtId="0" fontId="30" fillId="2" borderId="1" xfId="0" applyFont="1" applyFill="1" applyBorder="1" applyAlignment="1" applyProtection="1">
      <alignment horizontal="left" vertical="center" wrapText="1" indent="3"/>
    </xf>
    <xf numFmtId="0" fontId="30" fillId="2" borderId="1" xfId="0" applyFont="1" applyFill="1" applyBorder="1" applyAlignment="1" applyProtection="1">
      <alignment horizontal="left" wrapText="1" indent="1"/>
    </xf>
    <xf numFmtId="0" fontId="30" fillId="2" borderId="0" xfId="0" applyFont="1" applyFill="1" applyBorder="1" applyAlignment="1" applyProtection="1">
      <alignment horizontal="left" wrapText="1" indent="1"/>
    </xf>
  </cellXfs>
  <cellStyles count="2">
    <cellStyle name="Komma" xfId="1" builtinId="3"/>
    <cellStyle name="Normal" xfId="0" builtinId="0"/>
  </cellStyles>
  <dxfs count="4">
    <dxf>
      <fill>
        <patternFill>
          <bgColor rgb="FFFF0000"/>
        </patternFill>
      </fill>
    </dxf>
    <dxf>
      <fill>
        <patternFill>
          <bgColor theme="9" tint="0.3999450666829432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112394</xdr:rowOff>
    </xdr:from>
    <xdr:to>
      <xdr:col>12</xdr:col>
      <xdr:colOff>533400</xdr:colOff>
      <xdr:row>8</xdr:row>
      <xdr:rowOff>361950</xdr:rowOff>
    </xdr:to>
    <xdr:sp macro="" textlink="">
      <xdr:nvSpPr>
        <xdr:cNvPr id="3" name="Afrundet rektangulær billedforklaring 2">
          <a:extLst>
            <a:ext uri="{FF2B5EF4-FFF2-40B4-BE49-F238E27FC236}">
              <a16:creationId xmlns:a16="http://schemas.microsoft.com/office/drawing/2014/main" id="{00000000-0008-0000-0000-000003000000}"/>
            </a:ext>
          </a:extLst>
        </xdr:cNvPr>
        <xdr:cNvSpPr/>
      </xdr:nvSpPr>
      <xdr:spPr>
        <a:xfrm>
          <a:off x="7947660" y="1583054"/>
          <a:ext cx="3916680" cy="752476"/>
        </a:xfrm>
        <a:prstGeom prst="wedgeRoundRectCallout">
          <a:avLst>
            <a:gd name="adj1" fmla="val -47802"/>
            <a:gd name="adj2" fmla="val -10267"/>
            <a:gd name="adj3" fmla="val 16667"/>
          </a:avLst>
        </a:prstGeom>
        <a:solidFill>
          <a:schemeClr val="accent4">
            <a:lumMod val="60000"/>
            <a:lumOff val="4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ctr">
            <a:lnSpc>
              <a:spcPts val="1000"/>
            </a:lnSpc>
          </a:pPr>
          <a:r>
            <a:rPr lang="da-DK" sz="1000"/>
            <a:t>Udfyld hvide felter.</a:t>
          </a:r>
        </a:p>
        <a:p>
          <a:pPr algn="ctr">
            <a:lnSpc>
              <a:spcPts val="1000"/>
            </a:lnSpc>
          </a:pPr>
          <a:r>
            <a:rPr lang="da-DK" sz="1000"/>
            <a:t>Indsæt jeres navn og de sidste cifre i jeres sagsnummer</a:t>
          </a:r>
          <a:r>
            <a:rPr lang="da-DK" sz="1000" baseline="0"/>
            <a:t>. </a:t>
          </a:r>
          <a:br>
            <a:rPr lang="da-DK" sz="1000" baseline="0"/>
          </a:br>
          <a:br>
            <a:rPr lang="da-DK" sz="1000" baseline="0"/>
          </a:br>
          <a:r>
            <a:rPr lang="da-DK" sz="1000" baseline="0"/>
            <a:t>Er du ny ansøger, skal du ikke indtaste sagsnummer.</a:t>
          </a:r>
          <a:endParaRPr lang="da-DK" sz="1000"/>
        </a:p>
      </xdr:txBody>
    </xdr:sp>
    <xdr:clientData/>
  </xdr:twoCellAnchor>
  <xdr:twoCellAnchor>
    <xdr:from>
      <xdr:col>14</xdr:col>
      <xdr:colOff>53340</xdr:colOff>
      <xdr:row>8</xdr:row>
      <xdr:rowOff>190500</xdr:rowOff>
    </xdr:from>
    <xdr:to>
      <xdr:col>21</xdr:col>
      <xdr:colOff>403860</xdr:colOff>
      <xdr:row>9</xdr:row>
      <xdr:rowOff>91440</xdr:rowOff>
    </xdr:to>
    <xdr:sp macro="" textlink="">
      <xdr:nvSpPr>
        <xdr:cNvPr id="4" name="Afrundet rektangulær billedforklaring 3">
          <a:extLst>
            <a:ext uri="{FF2B5EF4-FFF2-40B4-BE49-F238E27FC236}">
              <a16:creationId xmlns:a16="http://schemas.microsoft.com/office/drawing/2014/main" id="{00000000-0008-0000-0000-000004000000}"/>
            </a:ext>
          </a:extLst>
        </xdr:cNvPr>
        <xdr:cNvSpPr/>
      </xdr:nvSpPr>
      <xdr:spPr>
        <a:xfrm>
          <a:off x="12512040" y="2164080"/>
          <a:ext cx="4297680" cy="403860"/>
        </a:xfrm>
        <a:prstGeom prst="wedgeRoundRectCallout">
          <a:avLst>
            <a:gd name="adj1" fmla="val -47802"/>
            <a:gd name="adj2" fmla="val -10267"/>
            <a:gd name="adj3" fmla="val 16667"/>
          </a:avLst>
        </a:prstGeom>
        <a:solidFill>
          <a:schemeClr val="accent4">
            <a:lumMod val="60000"/>
            <a:lumOff val="40000"/>
          </a:schemeClr>
        </a:solidFill>
      </xdr:spPr>
      <xdr:style>
        <a:lnRef idx="2">
          <a:schemeClr val="dk1"/>
        </a:lnRef>
        <a:fillRef idx="1">
          <a:schemeClr val="lt1"/>
        </a:fillRef>
        <a:effectRef idx="0">
          <a:schemeClr val="dk1"/>
        </a:effectRef>
        <a:fontRef idx="minor">
          <a:schemeClr val="dk1"/>
        </a:fontRef>
      </xdr:style>
      <xdr:txBody>
        <a:bodyPr vertOverflow="clip" rtlCol="0" anchor="ctr" anchorCtr="1"/>
        <a:lstStyle/>
        <a:p>
          <a:pPr algn="ctr">
            <a:lnSpc>
              <a:spcPts val="1000"/>
            </a:lnSpc>
          </a:pPr>
          <a:r>
            <a:rPr lang="da-DK" sz="1000"/>
            <a:t>Alle satser nævnt herunder er tilskudssatser pr. 100 gram pr. barn pr. dag.</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62865</xdr:colOff>
      <xdr:row>4</xdr:row>
      <xdr:rowOff>80009</xdr:rowOff>
    </xdr:from>
    <xdr:to>
      <xdr:col>7</xdr:col>
      <xdr:colOff>236220</xdr:colOff>
      <xdr:row>8</xdr:row>
      <xdr:rowOff>381000</xdr:rowOff>
    </xdr:to>
    <xdr:sp macro="" textlink="">
      <xdr:nvSpPr>
        <xdr:cNvPr id="2" name="Afrundet rektangulær billedforklaring 1">
          <a:extLst>
            <a:ext uri="{FF2B5EF4-FFF2-40B4-BE49-F238E27FC236}">
              <a16:creationId xmlns:a16="http://schemas.microsoft.com/office/drawing/2014/main" id="{00000000-0008-0000-0100-000002000000}"/>
            </a:ext>
          </a:extLst>
        </xdr:cNvPr>
        <xdr:cNvSpPr/>
      </xdr:nvSpPr>
      <xdr:spPr>
        <a:xfrm>
          <a:off x="7759065" y="1556384"/>
          <a:ext cx="3383280" cy="1510666"/>
        </a:xfrm>
        <a:prstGeom prst="wedgeRoundRectCallout">
          <a:avLst>
            <a:gd name="adj1" fmla="val -47802"/>
            <a:gd name="adj2" fmla="val -10267"/>
            <a:gd name="adj3" fmla="val 16667"/>
          </a:avLst>
        </a:prstGeom>
        <a:solidFill>
          <a:schemeClr val="accent4">
            <a:lumMod val="60000"/>
            <a:lumOff val="4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pPr algn="ctr">
            <a:lnSpc>
              <a:spcPts val="1000"/>
            </a:lnSpc>
          </a:pPr>
          <a:r>
            <a:rPr lang="da-DK" sz="1000"/>
            <a:t>Udfyld hvide felter.</a:t>
          </a:r>
        </a:p>
        <a:p>
          <a:pPr algn="ctr">
            <a:lnSpc>
              <a:spcPts val="1000"/>
            </a:lnSpc>
          </a:pPr>
          <a:r>
            <a:rPr lang="da-DK" sz="1000"/>
            <a:t>Indsæt jeres navn og de sidste cifre i jeres seneste sagsnummer</a:t>
          </a:r>
          <a:r>
            <a:rPr lang="da-DK" sz="1000" baseline="0"/>
            <a:t>. </a:t>
          </a:r>
          <a:br>
            <a:rPr lang="da-DK" sz="1000" baseline="0"/>
          </a:br>
          <a:br>
            <a:rPr lang="da-DK" sz="1000" baseline="0"/>
          </a:br>
          <a:r>
            <a:rPr lang="da-DK" sz="1000" b="1" baseline="0"/>
            <a:t>Er du ny ansøger</a:t>
          </a:r>
          <a:r>
            <a:rPr lang="da-DK" sz="1000" baseline="0"/>
            <a:t>, skal du ikke indtaste sagsnummer.</a:t>
          </a:r>
        </a:p>
        <a:p>
          <a:pPr algn="ctr">
            <a:lnSpc>
              <a:spcPts val="1000"/>
            </a:lnSpc>
          </a:pPr>
          <a:endParaRPr lang="da-DK" sz="1000" baseline="0"/>
        </a:p>
        <a:p>
          <a:pPr algn="ctr">
            <a:lnSpc>
              <a:spcPts val="1000"/>
            </a:lnSpc>
          </a:pPr>
          <a:r>
            <a:rPr lang="da-DK" sz="1000" baseline="0"/>
            <a:t>Søger du for </a:t>
          </a:r>
          <a:r>
            <a:rPr lang="da-DK" sz="1000" b="1" baseline="0"/>
            <a:t>en enkelt skole</a:t>
          </a:r>
          <a:r>
            <a:rPr lang="da-DK" sz="1000" baseline="0"/>
            <a:t>, udfyldes første linje.</a:t>
          </a:r>
        </a:p>
        <a:p>
          <a:pPr algn="ctr">
            <a:lnSpc>
              <a:spcPts val="1000"/>
            </a:lnSpc>
          </a:pPr>
          <a:endParaRPr lang="da-DK" sz="1000" baseline="0"/>
        </a:p>
        <a:p>
          <a:pPr algn="ctr">
            <a:lnSpc>
              <a:spcPts val="1000"/>
            </a:lnSpc>
          </a:pPr>
          <a:r>
            <a:rPr lang="da-DK" sz="1000" baseline="0"/>
            <a:t>Er du </a:t>
          </a:r>
          <a:r>
            <a:rPr lang="da-DK" sz="1000" b="1" baseline="0"/>
            <a:t>leverandør, kommune eller organisation</a:t>
          </a:r>
          <a:r>
            <a:rPr lang="da-DK" sz="1000" baseline="0"/>
            <a:t>, udfyldes en linje for hver af de skoler du ønsker tilknyttet dit tilsagn.</a:t>
          </a:r>
        </a:p>
      </xdr:txBody>
    </xdr:sp>
    <xdr:clientData/>
  </xdr:twoCellAnchor>
  <xdr:twoCellAnchor>
    <xdr:from>
      <xdr:col>25</xdr:col>
      <xdr:colOff>761999</xdr:colOff>
      <xdr:row>8</xdr:row>
      <xdr:rowOff>57150</xdr:rowOff>
    </xdr:from>
    <xdr:to>
      <xdr:col>28</xdr:col>
      <xdr:colOff>400049</xdr:colOff>
      <xdr:row>10</xdr:row>
      <xdr:rowOff>438149</xdr:rowOff>
    </xdr:to>
    <xdr:sp macro="" textlink="">
      <xdr:nvSpPr>
        <xdr:cNvPr id="4" name="Afrundet rektangulær billedforklaring 3">
          <a:extLst>
            <a:ext uri="{FF2B5EF4-FFF2-40B4-BE49-F238E27FC236}">
              <a16:creationId xmlns:a16="http://schemas.microsoft.com/office/drawing/2014/main" id="{00000000-0008-0000-0100-000004000000}"/>
            </a:ext>
          </a:extLst>
        </xdr:cNvPr>
        <xdr:cNvSpPr/>
      </xdr:nvSpPr>
      <xdr:spPr>
        <a:xfrm>
          <a:off x="29327474" y="2743200"/>
          <a:ext cx="2581275" cy="962024"/>
        </a:xfrm>
        <a:prstGeom prst="wedgeRoundRectCallout">
          <a:avLst>
            <a:gd name="adj1" fmla="val 16802"/>
            <a:gd name="adj2" fmla="val 85705"/>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rtlCol="0" anchor="ctr" anchorCtr="1"/>
        <a:lstStyle/>
        <a:p>
          <a:pPr algn="ctr">
            <a:lnSpc>
              <a:spcPts val="1000"/>
            </a:lnSpc>
          </a:pPr>
          <a:r>
            <a:rPr lang="da-DK" sz="1000">
              <a:solidFill>
                <a:schemeClr val="bg1"/>
              </a:solidFill>
            </a:rPr>
            <a:t>Tjek,</a:t>
          </a:r>
          <a:r>
            <a:rPr lang="da-DK" sz="1000" baseline="0">
              <a:solidFill>
                <a:schemeClr val="bg1"/>
              </a:solidFill>
            </a:rPr>
            <a:t> at der ikke er røde felter i kolonne B.2 inden du sender din ansøgning. Feltet bliver rødt, hvis summen af uddelingsdage pr. skole overstiger 200 dage.</a:t>
          </a:r>
          <a:endParaRPr lang="da-DK" sz="1000">
            <a:solidFill>
              <a:schemeClr val="bg1"/>
            </a:solidFill>
          </a:endParaRP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8"/>
  <sheetViews>
    <sheetView topLeftCell="C1" zoomScaleNormal="100" workbookViewId="0">
      <selection activeCell="C1" sqref="A1:XFD1048576"/>
    </sheetView>
  </sheetViews>
  <sheetFormatPr defaultColWidth="9.140625" defaultRowHeight="15" x14ac:dyDescent="0.25"/>
  <cols>
    <col min="1" max="1" width="55.28515625" customWidth="1"/>
    <col min="2" max="5" width="17.42578125" customWidth="1"/>
    <col min="6" max="23" width="8.28515625" customWidth="1"/>
    <col min="24" max="26" width="22.28515625" customWidth="1"/>
    <col min="28" max="28" width="9.42578125" customWidth="1"/>
    <col min="29" max="29" width="11.42578125" customWidth="1"/>
    <col min="30" max="31" width="24" customWidth="1"/>
    <col min="33" max="34" width="22.7109375" customWidth="1"/>
  </cols>
  <sheetData>
    <row r="1" spans="1:34" s="4" customFormat="1" ht="57" customHeight="1" x14ac:dyDescent="0.25">
      <c r="A1" s="138" t="s">
        <v>7</v>
      </c>
      <c r="B1" s="139"/>
      <c r="C1" s="139"/>
      <c r="D1" s="139"/>
      <c r="E1" s="139"/>
      <c r="F1" s="139"/>
      <c r="G1" s="139"/>
      <c r="H1" s="139"/>
      <c r="I1" s="139"/>
      <c r="J1" s="139"/>
      <c r="K1" s="139"/>
      <c r="L1" s="139"/>
      <c r="M1" s="139"/>
      <c r="N1" s="139"/>
      <c r="O1" s="139"/>
      <c r="P1" s="139"/>
      <c r="Q1" s="139"/>
      <c r="R1" s="139"/>
      <c r="S1" s="139"/>
      <c r="T1" s="139"/>
      <c r="U1" s="139"/>
      <c r="V1" s="139"/>
      <c r="W1" s="139"/>
      <c r="X1" s="139"/>
      <c r="Y1" s="139"/>
      <c r="Z1" s="140"/>
      <c r="AA1" s="1"/>
      <c r="AB1" s="2"/>
      <c r="AC1" s="2"/>
      <c r="AD1" s="2"/>
      <c r="AE1" s="2"/>
      <c r="AF1" s="2"/>
      <c r="AG1" s="3"/>
      <c r="AH1" s="3"/>
    </row>
    <row r="2" spans="1:34" s="3" customFormat="1" ht="15" customHeight="1" x14ac:dyDescent="0.25">
      <c r="A2" s="5"/>
      <c r="B2" s="6"/>
      <c r="C2" s="6"/>
      <c r="D2" s="7"/>
      <c r="E2" s="7"/>
      <c r="F2" s="7"/>
      <c r="G2" s="7"/>
      <c r="H2" s="7"/>
      <c r="I2" s="7"/>
      <c r="J2" s="7"/>
      <c r="K2" s="7"/>
      <c r="L2" s="7"/>
      <c r="M2" s="7"/>
      <c r="N2" s="7"/>
      <c r="O2" s="7"/>
      <c r="P2" s="7"/>
      <c r="Q2" s="7"/>
      <c r="R2" s="7"/>
      <c r="S2" s="7"/>
      <c r="T2" s="7"/>
      <c r="U2" s="7"/>
      <c r="V2" s="7"/>
      <c r="W2" s="7"/>
      <c r="X2" s="8"/>
      <c r="Y2" s="9"/>
      <c r="Z2" s="9"/>
      <c r="AA2" s="1"/>
      <c r="AB2" s="2"/>
      <c r="AC2" s="2"/>
      <c r="AD2" s="2"/>
      <c r="AE2" s="2"/>
      <c r="AF2" s="2"/>
    </row>
    <row r="3" spans="1:34" s="16" customFormat="1" ht="29.25" customHeight="1" x14ac:dyDescent="0.25">
      <c r="A3" s="10" t="s">
        <v>8</v>
      </c>
      <c r="B3" s="11"/>
      <c r="C3" s="12" t="s">
        <v>0</v>
      </c>
      <c r="D3" s="13" t="s">
        <v>1</v>
      </c>
      <c r="E3" s="13"/>
      <c r="F3" s="63"/>
      <c r="G3" s="63"/>
      <c r="H3" s="63"/>
      <c r="I3" s="63"/>
      <c r="J3" s="63"/>
      <c r="K3" s="63"/>
      <c r="L3" s="63"/>
      <c r="M3" s="63"/>
      <c r="N3" s="63"/>
      <c r="O3" s="63"/>
      <c r="P3" s="63"/>
      <c r="Q3" s="63"/>
      <c r="R3" s="63"/>
      <c r="S3" s="63"/>
      <c r="T3" s="63"/>
      <c r="U3" s="63"/>
      <c r="V3" s="63"/>
      <c r="W3" s="63"/>
      <c r="X3" s="22" t="s">
        <v>2</v>
      </c>
      <c r="Y3" s="64" t="s">
        <v>9</v>
      </c>
      <c r="Z3" s="9"/>
      <c r="AA3" s="14"/>
      <c r="AB3" s="15"/>
      <c r="AC3" s="15"/>
      <c r="AD3" s="15"/>
      <c r="AE3" s="15"/>
      <c r="AF3" s="15"/>
    </row>
    <row r="4" spans="1:34" s="16" customFormat="1" ht="15" customHeight="1" x14ac:dyDescent="0.25">
      <c r="A4" s="17"/>
      <c r="B4" s="18"/>
      <c r="C4" s="18"/>
      <c r="D4" s="19"/>
      <c r="E4" s="19"/>
      <c r="F4" s="13"/>
      <c r="G4" s="13"/>
      <c r="H4" s="9"/>
      <c r="I4" s="9"/>
      <c r="J4" s="9"/>
      <c r="K4" s="9"/>
      <c r="L4" s="9"/>
      <c r="M4" s="9"/>
      <c r="N4" s="9"/>
      <c r="O4" s="9"/>
      <c r="P4" s="9"/>
      <c r="Q4" s="9"/>
      <c r="R4" s="9"/>
      <c r="S4" s="9"/>
      <c r="T4" s="9"/>
      <c r="U4" s="9"/>
      <c r="V4" s="9"/>
      <c r="W4" s="9"/>
      <c r="X4" s="9"/>
      <c r="Y4" s="9"/>
      <c r="Z4" s="9"/>
      <c r="AA4" s="14"/>
      <c r="AB4" s="15"/>
      <c r="AC4" s="15"/>
      <c r="AD4" s="15"/>
      <c r="AE4" s="15"/>
      <c r="AF4" s="15"/>
    </row>
    <row r="5" spans="1:34" s="16" customFormat="1" ht="39.75" customHeight="1" thickBot="1" x14ac:dyDescent="0.3">
      <c r="A5" s="20" t="s">
        <v>49</v>
      </c>
      <c r="B5" s="67">
        <v>200</v>
      </c>
      <c r="C5" s="21"/>
      <c r="D5" s="19"/>
      <c r="E5" s="19"/>
      <c r="F5" s="19"/>
      <c r="G5" s="19"/>
      <c r="H5" s="19"/>
      <c r="I5" s="19"/>
      <c r="J5" s="19"/>
      <c r="K5" s="19"/>
      <c r="L5" s="19"/>
      <c r="M5" s="19"/>
      <c r="N5" s="19"/>
      <c r="O5" s="19"/>
      <c r="P5" s="19"/>
      <c r="Q5" s="19"/>
      <c r="R5" s="19"/>
      <c r="S5" s="19"/>
      <c r="T5" s="19"/>
      <c r="U5" s="19"/>
      <c r="V5" s="19"/>
      <c r="W5" s="19"/>
      <c r="X5" s="9"/>
      <c r="Y5" s="9"/>
      <c r="Z5" s="9"/>
      <c r="AA5" s="14"/>
      <c r="AB5" s="15"/>
      <c r="AC5" s="15"/>
      <c r="AD5" s="49" t="s">
        <v>10</v>
      </c>
      <c r="AE5" s="50" t="s">
        <v>11</v>
      </c>
      <c r="AF5" s="15"/>
      <c r="AG5" s="50" t="s">
        <v>39</v>
      </c>
      <c r="AH5" s="50" t="s">
        <v>40</v>
      </c>
    </row>
    <row r="6" spans="1:34" s="16" customFormat="1" ht="11.45" customHeight="1" x14ac:dyDescent="0.25">
      <c r="A6" s="20"/>
      <c r="B6" s="21"/>
      <c r="C6" s="21"/>
      <c r="D6" s="19"/>
      <c r="E6" s="19"/>
      <c r="F6" s="19"/>
      <c r="G6" s="19"/>
      <c r="H6" s="19"/>
      <c r="I6" s="19"/>
      <c r="J6" s="19"/>
      <c r="K6" s="19"/>
      <c r="L6" s="19"/>
      <c r="M6" s="19"/>
      <c r="N6" s="19"/>
      <c r="O6" s="19"/>
      <c r="P6" s="19"/>
      <c r="Q6" s="19"/>
      <c r="R6" s="19"/>
      <c r="S6" s="19"/>
      <c r="T6" s="19"/>
      <c r="U6" s="19"/>
      <c r="V6" s="19"/>
      <c r="W6" s="19"/>
      <c r="X6" s="9"/>
      <c r="Y6" s="9"/>
      <c r="Z6" s="9"/>
      <c r="AA6" s="14"/>
      <c r="AB6" s="15"/>
      <c r="AC6" s="15"/>
      <c r="AD6" s="65"/>
      <c r="AE6" s="66"/>
      <c r="AF6" s="15"/>
      <c r="AG6" s="66"/>
      <c r="AH6" s="66"/>
    </row>
    <row r="7" spans="1:34" s="16" customFormat="1" ht="39.75" customHeight="1" x14ac:dyDescent="0.25">
      <c r="A7" s="20" t="s">
        <v>62</v>
      </c>
      <c r="B7" s="67">
        <v>90</v>
      </c>
      <c r="C7" s="21"/>
      <c r="D7" s="19"/>
      <c r="E7" s="19"/>
      <c r="F7" s="19"/>
      <c r="G7" s="19"/>
      <c r="H7" s="19"/>
      <c r="I7" s="19"/>
      <c r="J7" s="19"/>
      <c r="K7" s="19"/>
      <c r="L7" s="19"/>
      <c r="M7" s="19"/>
      <c r="N7" s="19"/>
      <c r="O7" s="19"/>
      <c r="P7" s="19"/>
      <c r="Q7" s="19"/>
      <c r="R7" s="19"/>
      <c r="S7" s="19"/>
      <c r="T7" s="19"/>
      <c r="U7" s="19"/>
      <c r="V7" s="19"/>
      <c r="W7" s="19"/>
      <c r="X7" s="9"/>
      <c r="Y7" s="9"/>
      <c r="Z7" s="9"/>
      <c r="AA7" s="14"/>
      <c r="AB7" s="15"/>
      <c r="AC7" s="15"/>
      <c r="AD7" s="65"/>
      <c r="AE7" s="66"/>
      <c r="AF7" s="15"/>
      <c r="AG7" s="66"/>
      <c r="AH7" s="66"/>
    </row>
    <row r="8" spans="1:34" s="16" customFormat="1" ht="12" customHeight="1" thickBot="1" x14ac:dyDescent="0.3">
      <c r="A8" s="20"/>
      <c r="B8" s="21"/>
      <c r="C8" s="21"/>
      <c r="D8" s="19"/>
      <c r="E8" s="19"/>
      <c r="F8" s="19"/>
      <c r="G8" s="19"/>
      <c r="H8" s="19"/>
      <c r="I8" s="19"/>
      <c r="J8" s="19"/>
      <c r="K8" s="19"/>
      <c r="L8" s="19"/>
      <c r="M8" s="19"/>
      <c r="N8" s="19"/>
      <c r="O8" s="19"/>
      <c r="P8" s="19"/>
      <c r="Q8" s="19"/>
      <c r="R8" s="19"/>
      <c r="S8" s="19"/>
      <c r="T8" s="19"/>
      <c r="U8" s="19"/>
      <c r="V8" s="19"/>
      <c r="W8" s="19"/>
      <c r="X8" s="9"/>
      <c r="Y8" s="9"/>
      <c r="Z8" s="9"/>
      <c r="AA8" s="14"/>
      <c r="AB8" s="15"/>
      <c r="AC8" s="15"/>
      <c r="AD8" s="65"/>
      <c r="AE8" s="66"/>
      <c r="AF8" s="15"/>
      <c r="AG8" s="66"/>
      <c r="AH8" s="66"/>
    </row>
    <row r="9" spans="1:34" s="16" customFormat="1" ht="39.75" customHeight="1" x14ac:dyDescent="0.25">
      <c r="A9" s="20" t="s">
        <v>61</v>
      </c>
      <c r="B9" s="69">
        <f>B5*B7</f>
        <v>18000</v>
      </c>
      <c r="C9" s="21" t="s">
        <v>3</v>
      </c>
      <c r="D9" s="19"/>
      <c r="E9" s="19"/>
      <c r="F9" s="19"/>
      <c r="G9" s="19"/>
      <c r="H9" s="19"/>
      <c r="I9" s="19"/>
      <c r="J9" s="19"/>
      <c r="K9" s="19"/>
      <c r="L9" s="19"/>
      <c r="M9" s="19"/>
      <c r="N9" s="19"/>
      <c r="O9" s="19"/>
      <c r="P9" s="19"/>
      <c r="Q9" s="19"/>
      <c r="R9" s="19"/>
      <c r="S9" s="19"/>
      <c r="T9" s="19"/>
      <c r="U9" s="19"/>
      <c r="V9" s="19"/>
      <c r="W9" s="19"/>
      <c r="X9" s="9"/>
      <c r="Y9" s="9"/>
      <c r="Z9" s="9"/>
      <c r="AA9" s="14"/>
      <c r="AB9" s="15"/>
      <c r="AC9" s="15"/>
      <c r="AD9" s="51" t="s">
        <v>12</v>
      </c>
      <c r="AE9" s="132" t="s">
        <v>14</v>
      </c>
      <c r="AF9" s="15"/>
      <c r="AG9" s="51" t="s">
        <v>12</v>
      </c>
      <c r="AH9" s="132" t="s">
        <v>14</v>
      </c>
    </row>
    <row r="10" spans="1:34" s="16" customFormat="1" ht="51.75" customHeight="1" thickBot="1" x14ac:dyDescent="0.2">
      <c r="A10" s="141" t="s">
        <v>4</v>
      </c>
      <c r="B10" s="142"/>
      <c r="C10" s="142"/>
      <c r="D10" s="142"/>
      <c r="E10" s="143"/>
      <c r="F10" s="143"/>
      <c r="G10" s="143"/>
      <c r="H10" s="143"/>
      <c r="I10" s="143"/>
      <c r="J10" s="143"/>
      <c r="K10" s="143"/>
      <c r="L10" s="143"/>
      <c r="M10" s="143"/>
      <c r="N10" s="143"/>
      <c r="O10" s="143"/>
      <c r="P10" s="143"/>
      <c r="Q10" s="143"/>
      <c r="R10" s="143"/>
      <c r="S10" s="143"/>
      <c r="T10" s="143"/>
      <c r="U10" s="143"/>
      <c r="V10" s="143"/>
      <c r="W10" s="143"/>
      <c r="X10" s="23"/>
      <c r="Y10" s="9"/>
      <c r="Z10" s="9"/>
      <c r="AA10" s="14"/>
      <c r="AB10" s="15"/>
      <c r="AC10" s="15"/>
      <c r="AD10" s="52" t="s">
        <v>13</v>
      </c>
      <c r="AE10" s="133"/>
      <c r="AF10" s="15"/>
      <c r="AG10" s="52" t="s">
        <v>41</v>
      </c>
      <c r="AH10" s="133"/>
    </row>
    <row r="11" spans="1:34" s="26" customFormat="1" ht="51.75" customHeight="1" thickBot="1" x14ac:dyDescent="0.2">
      <c r="A11" s="144" t="s">
        <v>5</v>
      </c>
      <c r="B11" s="145"/>
      <c r="C11" s="145"/>
      <c r="D11" s="146"/>
      <c r="F11" s="136" t="s">
        <v>53</v>
      </c>
      <c r="G11" s="137"/>
      <c r="H11" s="136" t="s">
        <v>52</v>
      </c>
      <c r="I11" s="137"/>
      <c r="J11" s="136" t="s">
        <v>54</v>
      </c>
      <c r="K11" s="137"/>
      <c r="L11" s="136" t="s">
        <v>55</v>
      </c>
      <c r="M11" s="137"/>
      <c r="N11" s="136" t="s">
        <v>56</v>
      </c>
      <c r="O11" s="137"/>
      <c r="P11" s="136" t="s">
        <v>57</v>
      </c>
      <c r="Q11" s="137"/>
      <c r="R11" s="136" t="s">
        <v>58</v>
      </c>
      <c r="S11" s="137"/>
      <c r="T11" s="136" t="s">
        <v>59</v>
      </c>
      <c r="U11" s="137"/>
      <c r="V11" s="136" t="s">
        <v>60</v>
      </c>
      <c r="W11" s="137"/>
      <c r="X11" s="134" t="s">
        <v>63</v>
      </c>
      <c r="Y11" s="134" t="s">
        <v>64</v>
      </c>
      <c r="Z11" s="134" t="s">
        <v>6</v>
      </c>
      <c r="AA11" s="24"/>
      <c r="AB11" s="24"/>
      <c r="AC11" s="25"/>
      <c r="AD11" s="51"/>
      <c r="AE11" s="53" t="s">
        <v>17</v>
      </c>
      <c r="AF11" s="24"/>
      <c r="AG11" s="51"/>
      <c r="AH11" s="53" t="s">
        <v>21</v>
      </c>
    </row>
    <row r="12" spans="1:34" s="26" customFormat="1" ht="66.599999999999994" customHeight="1" thickBot="1" x14ac:dyDescent="0.2">
      <c r="A12" s="27" t="s">
        <v>65</v>
      </c>
      <c r="B12" s="28" t="s">
        <v>66</v>
      </c>
      <c r="C12" s="29" t="s">
        <v>67</v>
      </c>
      <c r="D12" s="29" t="s">
        <v>68</v>
      </c>
      <c r="E12" s="59" t="s">
        <v>69</v>
      </c>
      <c r="F12" s="62" t="s">
        <v>50</v>
      </c>
      <c r="G12" s="62" t="s">
        <v>51</v>
      </c>
      <c r="H12" s="62" t="s">
        <v>50</v>
      </c>
      <c r="I12" s="62" t="s">
        <v>51</v>
      </c>
      <c r="J12" s="62" t="s">
        <v>50</v>
      </c>
      <c r="K12" s="62" t="s">
        <v>51</v>
      </c>
      <c r="L12" s="62" t="s">
        <v>50</v>
      </c>
      <c r="M12" s="62" t="s">
        <v>51</v>
      </c>
      <c r="N12" s="62" t="s">
        <v>50</v>
      </c>
      <c r="O12" s="62" t="s">
        <v>51</v>
      </c>
      <c r="P12" s="62" t="s">
        <v>50</v>
      </c>
      <c r="Q12" s="62" t="s">
        <v>51</v>
      </c>
      <c r="R12" s="62" t="s">
        <v>50</v>
      </c>
      <c r="S12" s="62" t="s">
        <v>51</v>
      </c>
      <c r="T12" s="62" t="s">
        <v>50</v>
      </c>
      <c r="U12" s="62" t="s">
        <v>51</v>
      </c>
      <c r="V12" s="62" t="s">
        <v>50</v>
      </c>
      <c r="W12" s="62" t="s">
        <v>51</v>
      </c>
      <c r="X12" s="135"/>
      <c r="Y12" s="135"/>
      <c r="Z12" s="135"/>
      <c r="AA12" s="24"/>
      <c r="AB12" s="24"/>
      <c r="AC12" s="25"/>
      <c r="AD12" s="51"/>
      <c r="AE12" s="53" t="s">
        <v>18</v>
      </c>
      <c r="AF12" s="24"/>
      <c r="AG12" s="51" t="s">
        <v>15</v>
      </c>
      <c r="AH12" s="53" t="s">
        <v>18</v>
      </c>
    </row>
    <row r="13" spans="1:34" s="39" customFormat="1" ht="21" customHeight="1" x14ac:dyDescent="0.25">
      <c r="A13" s="30"/>
      <c r="B13" s="31"/>
      <c r="C13" s="32"/>
      <c r="D13" s="33"/>
      <c r="E13" s="34">
        <v>200</v>
      </c>
      <c r="F13" s="34">
        <v>100</v>
      </c>
      <c r="G13" s="57">
        <v>45</v>
      </c>
      <c r="H13" s="35">
        <v>100</v>
      </c>
      <c r="I13" s="60">
        <v>45</v>
      </c>
      <c r="J13" s="35"/>
      <c r="K13" s="60"/>
      <c r="L13" s="35"/>
      <c r="M13" s="60"/>
      <c r="N13" s="35"/>
      <c r="O13" s="60"/>
      <c r="P13" s="35"/>
      <c r="Q13" s="60"/>
      <c r="R13" s="35"/>
      <c r="S13" s="60"/>
      <c r="T13" s="35"/>
      <c r="U13" s="60"/>
      <c r="V13" s="35"/>
      <c r="W13" s="60"/>
      <c r="X13" s="68">
        <f>(F13*G13)+(H13*I13)+(J13*K13)+(L13*M13)+(N13*O13)+(P13*Q13)+(R13*S13)+(T13*U13)+(V13*W13)</f>
        <v>9000</v>
      </c>
      <c r="Y13" s="36" t="e">
        <f>(F13*G13*Tilskudssatser!C3)+(H13*I13*Tilskudssatser!D3)+(J13*K13*Tilskudssatser!E3)+(L13*M13*Tilskudssatser!F3)+(N13*O13*Tilskudssatser!#REF!)+(P13*Q13*Tilskudssatser!#REF!)+(R13*S13*Tilskudssatser!#REF!)+(T13*U13*Tilskudssatser!#REF!)+(V13*W13*Tilskudssatser!#REF!)</f>
        <v>#REF!</v>
      </c>
      <c r="Z13" s="37" t="e">
        <f t="shared" ref="Z13:Z16" si="0">X13+Y13</f>
        <v>#REF!</v>
      </c>
      <c r="AA13" s="38"/>
      <c r="AB13" s="38"/>
      <c r="AC13" s="38"/>
      <c r="AD13" s="51"/>
      <c r="AE13" s="53" t="s">
        <v>19</v>
      </c>
      <c r="AF13" s="38"/>
      <c r="AG13" s="51" t="s">
        <v>42</v>
      </c>
      <c r="AH13" s="53" t="s">
        <v>17</v>
      </c>
    </row>
    <row r="14" spans="1:34" s="39" customFormat="1" ht="21" customHeight="1" thickBot="1" x14ac:dyDescent="0.3">
      <c r="A14" s="40"/>
      <c r="B14" s="41"/>
      <c r="C14" s="42"/>
      <c r="D14" s="43"/>
      <c r="E14" s="71"/>
      <c r="F14" s="44"/>
      <c r="G14" s="58"/>
      <c r="H14" s="45"/>
      <c r="I14" s="61"/>
      <c r="J14" s="45"/>
      <c r="K14" s="61"/>
      <c r="L14" s="45"/>
      <c r="M14" s="61"/>
      <c r="N14" s="45"/>
      <c r="O14" s="61"/>
      <c r="P14" s="45"/>
      <c r="Q14" s="61"/>
      <c r="R14" s="45"/>
      <c r="S14" s="61"/>
      <c r="T14" s="45"/>
      <c r="U14" s="61"/>
      <c r="V14" s="45"/>
      <c r="W14" s="61"/>
      <c r="X14" s="68"/>
      <c r="Y14" s="47"/>
      <c r="Z14" s="48">
        <f t="shared" si="0"/>
        <v>0</v>
      </c>
      <c r="AA14" s="38"/>
      <c r="AB14" s="38"/>
      <c r="AC14" s="38"/>
      <c r="AD14" s="51" t="s">
        <v>15</v>
      </c>
      <c r="AE14" s="53" t="s">
        <v>20</v>
      </c>
      <c r="AF14" s="38"/>
      <c r="AG14" s="55"/>
      <c r="AH14" s="56" t="s">
        <v>22</v>
      </c>
    </row>
    <row r="15" spans="1:34" s="39" customFormat="1" ht="21" customHeight="1" x14ac:dyDescent="0.25">
      <c r="A15" s="40"/>
      <c r="B15" s="41"/>
      <c r="C15" s="42"/>
      <c r="D15" s="43"/>
      <c r="E15" s="71"/>
      <c r="F15" s="44"/>
      <c r="G15" s="58"/>
      <c r="H15" s="45"/>
      <c r="I15" s="61"/>
      <c r="J15" s="45"/>
      <c r="K15" s="61"/>
      <c r="L15" s="45"/>
      <c r="M15" s="61"/>
      <c r="N15" s="45"/>
      <c r="O15" s="61"/>
      <c r="P15" s="45"/>
      <c r="Q15" s="61"/>
      <c r="R15" s="45"/>
      <c r="S15" s="61"/>
      <c r="T15" s="45"/>
      <c r="U15" s="61"/>
      <c r="V15" s="45"/>
      <c r="W15" s="61"/>
      <c r="X15" s="68"/>
      <c r="Y15" s="47"/>
      <c r="Z15" s="48">
        <f t="shared" si="0"/>
        <v>0</v>
      </c>
      <c r="AA15" s="38"/>
      <c r="AB15" s="38"/>
      <c r="AC15" s="38"/>
      <c r="AD15" s="51" t="s">
        <v>16</v>
      </c>
      <c r="AE15" s="53" t="s">
        <v>21</v>
      </c>
      <c r="AF15" s="38"/>
      <c r="AG15" s="51"/>
      <c r="AH15" s="53" t="s">
        <v>29</v>
      </c>
    </row>
    <row r="16" spans="1:34" s="39" customFormat="1" ht="21" customHeight="1" x14ac:dyDescent="0.25">
      <c r="A16" s="40"/>
      <c r="B16" s="41"/>
      <c r="C16" s="42"/>
      <c r="D16" s="43"/>
      <c r="E16" s="71"/>
      <c r="F16" s="44"/>
      <c r="G16" s="58"/>
      <c r="H16" s="45"/>
      <c r="I16" s="61"/>
      <c r="J16" s="45"/>
      <c r="K16" s="61"/>
      <c r="L16" s="45"/>
      <c r="M16" s="61"/>
      <c r="N16" s="45"/>
      <c r="O16" s="61"/>
      <c r="P16" s="45"/>
      <c r="Q16" s="61"/>
      <c r="R16" s="45"/>
      <c r="S16" s="61"/>
      <c r="T16" s="45"/>
      <c r="U16" s="61"/>
      <c r="V16" s="45"/>
      <c r="W16" s="61"/>
      <c r="X16" s="68"/>
      <c r="Y16" s="47"/>
      <c r="Z16" s="48">
        <f t="shared" si="0"/>
        <v>0</v>
      </c>
      <c r="AA16" s="38"/>
      <c r="AB16" s="38"/>
      <c r="AC16" s="38"/>
      <c r="AD16" s="54"/>
      <c r="AE16" s="53" t="s">
        <v>22</v>
      </c>
      <c r="AF16" s="38"/>
      <c r="AG16" s="51"/>
      <c r="AH16" s="53" t="s">
        <v>19</v>
      </c>
    </row>
    <row r="17" spans="24:34" ht="20.45" customHeight="1" x14ac:dyDescent="0.25">
      <c r="X17" s="70">
        <f>SUM(X13:X16)</f>
        <v>9000</v>
      </c>
      <c r="AD17" s="54"/>
      <c r="AE17" s="53" t="s">
        <v>23</v>
      </c>
      <c r="AG17" s="51" t="s">
        <v>25</v>
      </c>
      <c r="AH17" s="53" t="s">
        <v>31</v>
      </c>
    </row>
    <row r="18" spans="24:34" ht="23.25" thickBot="1" x14ac:dyDescent="0.3">
      <c r="AD18" s="55"/>
      <c r="AE18" s="56" t="s">
        <v>24</v>
      </c>
      <c r="AG18" s="51" t="s">
        <v>43</v>
      </c>
      <c r="AH18" s="53" t="s">
        <v>20</v>
      </c>
    </row>
    <row r="19" spans="24:34" ht="15.75" thickBot="1" x14ac:dyDescent="0.3">
      <c r="AD19" s="51"/>
      <c r="AE19" s="53" t="s">
        <v>27</v>
      </c>
      <c r="AG19" s="55"/>
      <c r="AH19" s="56" t="s">
        <v>24</v>
      </c>
    </row>
    <row r="20" spans="24:34" x14ac:dyDescent="0.25">
      <c r="AD20" s="51"/>
      <c r="AE20" s="53" t="s">
        <v>28</v>
      </c>
      <c r="AG20" s="51" t="s">
        <v>44</v>
      </c>
      <c r="AH20" s="53" t="s">
        <v>46</v>
      </c>
    </row>
    <row r="21" spans="24:34" ht="22.5" x14ac:dyDescent="0.25">
      <c r="AD21" s="51" t="s">
        <v>25</v>
      </c>
      <c r="AE21" s="53" t="s">
        <v>29</v>
      </c>
      <c r="AG21" s="51" t="s">
        <v>45</v>
      </c>
      <c r="AH21" s="53" t="s">
        <v>33</v>
      </c>
    </row>
    <row r="22" spans="24:34" ht="30.6" customHeight="1" x14ac:dyDescent="0.25">
      <c r="AD22" s="51" t="s">
        <v>26</v>
      </c>
      <c r="AE22" s="53" t="s">
        <v>30</v>
      </c>
      <c r="AG22" s="54"/>
      <c r="AH22" s="53" t="s">
        <v>34</v>
      </c>
    </row>
    <row r="23" spans="24:34" ht="20.45" customHeight="1" x14ac:dyDescent="0.25">
      <c r="AD23" s="54"/>
      <c r="AE23" s="53" t="s">
        <v>31</v>
      </c>
      <c r="AG23" s="54"/>
      <c r="AH23" s="53" t="s">
        <v>27</v>
      </c>
    </row>
    <row r="24" spans="24:34" x14ac:dyDescent="0.25">
      <c r="AD24" s="54"/>
      <c r="AE24" s="53" t="s">
        <v>32</v>
      </c>
      <c r="AG24" s="54"/>
      <c r="AH24" s="53" t="s">
        <v>28</v>
      </c>
    </row>
    <row r="25" spans="24:34" ht="15.75" thickBot="1" x14ac:dyDescent="0.3">
      <c r="AD25" s="54"/>
      <c r="AE25" s="53" t="s">
        <v>33</v>
      </c>
      <c r="AG25" s="55"/>
      <c r="AH25" s="56" t="s">
        <v>32</v>
      </c>
    </row>
    <row r="26" spans="24:34" ht="15.75" thickBot="1" x14ac:dyDescent="0.3">
      <c r="AD26" s="55"/>
      <c r="AE26" s="56" t="s">
        <v>34</v>
      </c>
      <c r="AG26" s="51" t="s">
        <v>47</v>
      </c>
      <c r="AH26" s="132" t="s">
        <v>37</v>
      </c>
    </row>
    <row r="27" spans="24:34" ht="20.45" customHeight="1" thickBot="1" x14ac:dyDescent="0.3">
      <c r="AD27" s="51" t="s">
        <v>35</v>
      </c>
      <c r="AE27" s="53" t="s">
        <v>37</v>
      </c>
      <c r="AG27" s="52" t="s">
        <v>48</v>
      </c>
      <c r="AH27" s="133"/>
    </row>
    <row r="28" spans="24:34" ht="15.75" thickBot="1" x14ac:dyDescent="0.3">
      <c r="AD28" s="52" t="s">
        <v>36</v>
      </c>
      <c r="AE28" s="56" t="s">
        <v>38</v>
      </c>
    </row>
  </sheetData>
  <mergeCells count="18">
    <mergeCell ref="F11:G11"/>
    <mergeCell ref="P11:Q11"/>
    <mergeCell ref="A1:Z1"/>
    <mergeCell ref="A10:W10"/>
    <mergeCell ref="A11:D11"/>
    <mergeCell ref="R11:S11"/>
    <mergeCell ref="T11:U11"/>
    <mergeCell ref="V11:W11"/>
    <mergeCell ref="N11:O11"/>
    <mergeCell ref="L11:M11"/>
    <mergeCell ref="J11:K11"/>
    <mergeCell ref="H11:I11"/>
    <mergeCell ref="AH9:AH10"/>
    <mergeCell ref="AH26:AH27"/>
    <mergeCell ref="X11:X12"/>
    <mergeCell ref="Y11:Y12"/>
    <mergeCell ref="Z11:Z12"/>
    <mergeCell ref="AE9:AE10"/>
  </mergeCells>
  <conditionalFormatting sqref="X17">
    <cfRule type="cellIs" dxfId="3" priority="1" operator="lessThan">
      <formula>$B$9</formula>
    </cfRule>
    <cfRule type="cellIs" dxfId="2" priority="2" operator="greaterThan">
      <formula>$B$9</formula>
    </cfRule>
    <cfRule type="cellIs" dxfId="1" priority="3" operator="equal">
      <formula>$B$9</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6"/>
  <sheetViews>
    <sheetView showGridLines="0" tabSelected="1" zoomScaleNormal="100" workbookViewId="0">
      <selection activeCell="G15" sqref="G15"/>
    </sheetView>
  </sheetViews>
  <sheetFormatPr defaultColWidth="9.140625" defaultRowHeight="15" x14ac:dyDescent="0.25"/>
  <cols>
    <col min="1" max="1" width="56.85546875" customWidth="1"/>
    <col min="2" max="2" width="21.140625" customWidth="1"/>
    <col min="3" max="5" width="18.7109375" customWidth="1"/>
    <col min="6" max="28" width="14.7109375" customWidth="1"/>
    <col min="29" max="29" width="22.28515625" customWidth="1"/>
    <col min="31" max="31" width="9.42578125" customWidth="1"/>
  </cols>
  <sheetData>
    <row r="1" spans="1:31" s="4" customFormat="1" ht="57" customHeight="1" thickBot="1" x14ac:dyDescent="0.3">
      <c r="A1" s="150" t="s">
        <v>99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2"/>
      <c r="AD1" s="1"/>
      <c r="AE1" s="2"/>
    </row>
    <row r="2" spans="1:31" s="3" customFormat="1" ht="15" customHeight="1" x14ac:dyDescent="0.25">
      <c r="A2" s="5"/>
      <c r="B2" s="6"/>
      <c r="C2" s="6"/>
      <c r="D2" s="7"/>
      <c r="E2" s="7"/>
      <c r="F2" s="7"/>
      <c r="G2" s="7"/>
      <c r="H2" s="7"/>
      <c r="I2" s="7"/>
      <c r="J2" s="7"/>
      <c r="K2" s="7"/>
      <c r="L2" s="7"/>
      <c r="M2" s="7"/>
      <c r="N2" s="7"/>
      <c r="O2" s="7"/>
      <c r="P2" s="7"/>
      <c r="Q2" s="7"/>
      <c r="R2" s="7"/>
      <c r="S2" s="7"/>
      <c r="T2" s="7"/>
      <c r="U2" s="7"/>
      <c r="V2" s="7"/>
      <c r="W2" s="7"/>
      <c r="X2" s="7"/>
      <c r="Y2" s="7"/>
      <c r="Z2" s="7"/>
      <c r="AA2" s="7"/>
      <c r="AB2" s="7"/>
      <c r="AC2" s="77"/>
      <c r="AD2" s="1"/>
      <c r="AE2" s="2"/>
    </row>
    <row r="3" spans="1:31" s="16" customFormat="1" ht="29.25" customHeight="1" x14ac:dyDescent="0.25">
      <c r="A3" s="164" t="s">
        <v>100</v>
      </c>
      <c r="B3" s="11"/>
      <c r="C3" s="12" t="s">
        <v>0</v>
      </c>
      <c r="D3" s="86" t="s">
        <v>1</v>
      </c>
      <c r="E3" s="159"/>
      <c r="F3" s="159"/>
      <c r="G3" s="159"/>
      <c r="H3" s="159"/>
      <c r="I3" s="19"/>
      <c r="J3" s="160"/>
      <c r="K3" s="160"/>
      <c r="L3" s="153"/>
      <c r="M3" s="153"/>
      <c r="N3" s="153"/>
      <c r="O3" s="153"/>
      <c r="P3" s="153"/>
      <c r="Q3" s="153"/>
      <c r="R3" s="153"/>
      <c r="S3" s="153"/>
      <c r="T3" s="153"/>
      <c r="U3" s="153"/>
      <c r="V3" s="153"/>
      <c r="W3" s="153"/>
      <c r="X3" s="153"/>
      <c r="Y3" s="153"/>
      <c r="Z3" s="153"/>
      <c r="AA3" s="153"/>
      <c r="AB3" s="19"/>
      <c r="AC3" s="78"/>
      <c r="AD3" s="14"/>
      <c r="AE3" s="15"/>
    </row>
    <row r="4" spans="1:31" s="16" customFormat="1" ht="15" customHeight="1" x14ac:dyDescent="0.25">
      <c r="A4" s="17"/>
      <c r="B4" s="18"/>
      <c r="C4" s="18"/>
      <c r="D4" s="19"/>
      <c r="E4" s="19"/>
      <c r="F4" s="86"/>
      <c r="G4" s="9"/>
      <c r="H4" s="9"/>
      <c r="I4" s="9"/>
      <c r="J4" s="9"/>
      <c r="K4" s="9"/>
      <c r="L4" s="9"/>
      <c r="M4" s="9"/>
      <c r="N4" s="101"/>
      <c r="O4" s="101"/>
      <c r="P4" s="101"/>
      <c r="Q4" s="101"/>
      <c r="R4" s="101"/>
      <c r="S4" s="101"/>
      <c r="T4" s="101"/>
      <c r="U4" s="101"/>
      <c r="V4" s="101"/>
      <c r="W4" s="101"/>
      <c r="X4" s="101"/>
      <c r="Y4" s="101"/>
      <c r="Z4" s="101"/>
      <c r="AA4" s="9"/>
      <c r="AB4" s="9"/>
      <c r="AC4" s="78"/>
      <c r="AD4" s="14"/>
      <c r="AE4" s="15"/>
    </row>
    <row r="5" spans="1:31" s="16" customFormat="1" ht="35.1" customHeight="1" x14ac:dyDescent="0.25">
      <c r="A5" s="10" t="s">
        <v>73</v>
      </c>
      <c r="B5" s="89">
        <f>C66</f>
        <v>0</v>
      </c>
      <c r="C5" s="21" t="s">
        <v>75</v>
      </c>
      <c r="D5" s="19"/>
      <c r="E5" s="19"/>
      <c r="F5" s="86"/>
      <c r="G5" s="9"/>
      <c r="H5" s="9"/>
      <c r="I5" s="9"/>
      <c r="J5" s="9"/>
      <c r="K5" s="9"/>
      <c r="L5" s="9"/>
      <c r="M5" s="9"/>
      <c r="N5" s="101"/>
      <c r="O5" s="101"/>
      <c r="P5" s="101"/>
      <c r="Q5" s="101"/>
      <c r="R5" s="101"/>
      <c r="S5" s="101"/>
      <c r="T5" s="101"/>
      <c r="U5" s="101"/>
      <c r="V5" s="101"/>
      <c r="W5" s="101"/>
      <c r="X5" s="101"/>
      <c r="Y5" s="101"/>
      <c r="Z5" s="101"/>
      <c r="AA5" s="9"/>
      <c r="AB5" s="9"/>
      <c r="AC5" s="78"/>
      <c r="AD5" s="14"/>
      <c r="AE5" s="15"/>
    </row>
    <row r="6" spans="1:31" s="16" customFormat="1" ht="15" customHeight="1" x14ac:dyDescent="0.25">
      <c r="A6" s="17"/>
      <c r="B6" s="18"/>
      <c r="C6" s="18"/>
      <c r="D6" s="19"/>
      <c r="E6" s="19"/>
      <c r="F6" s="86"/>
      <c r="G6" s="9"/>
      <c r="H6" s="9"/>
      <c r="I6" s="9"/>
      <c r="J6" s="9"/>
      <c r="K6" s="9"/>
      <c r="L6" s="9"/>
      <c r="M6" s="9"/>
      <c r="N6" s="101"/>
      <c r="O6" s="101"/>
      <c r="P6" s="101"/>
      <c r="Q6" s="101"/>
      <c r="R6" s="101"/>
      <c r="S6" s="101"/>
      <c r="T6" s="101"/>
      <c r="U6" s="101"/>
      <c r="V6" s="101"/>
      <c r="W6" s="101"/>
      <c r="X6" s="101"/>
      <c r="Y6" s="101"/>
      <c r="Z6" s="101"/>
      <c r="AA6" s="9"/>
      <c r="AB6" s="9"/>
      <c r="AC6" s="78"/>
      <c r="AD6" s="14"/>
      <c r="AE6" s="15"/>
    </row>
    <row r="7" spans="1:31" s="16" customFormat="1" ht="35.1" customHeight="1" x14ac:dyDescent="0.25">
      <c r="A7" s="10" t="s">
        <v>49</v>
      </c>
      <c r="B7" s="88">
        <f>E66</f>
        <v>0</v>
      </c>
      <c r="C7" s="21" t="s">
        <v>75</v>
      </c>
      <c r="D7" s="19"/>
      <c r="E7" s="19"/>
      <c r="F7" s="19"/>
      <c r="G7" s="19"/>
      <c r="H7" s="19"/>
      <c r="I7" s="19"/>
      <c r="J7" s="19"/>
      <c r="K7" s="19"/>
      <c r="L7" s="19"/>
      <c r="M7" s="19"/>
      <c r="N7" s="19"/>
      <c r="O7" s="19"/>
      <c r="P7" s="19"/>
      <c r="Q7" s="19"/>
      <c r="R7" s="19"/>
      <c r="S7" s="19"/>
      <c r="T7" s="19"/>
      <c r="U7" s="19"/>
      <c r="V7" s="19"/>
      <c r="W7" s="19"/>
      <c r="X7" s="19"/>
      <c r="Y7" s="19"/>
      <c r="Z7" s="19"/>
      <c r="AA7" s="19"/>
      <c r="AB7" s="19"/>
      <c r="AC7" s="78"/>
      <c r="AD7" s="14"/>
      <c r="AE7" s="15"/>
    </row>
    <row r="8" spans="1:31" s="16" customFormat="1" ht="11.45" customHeight="1" x14ac:dyDescent="0.25">
      <c r="A8" s="10"/>
      <c r="B8" s="21"/>
      <c r="C8" s="21"/>
      <c r="D8" s="19"/>
      <c r="E8" s="19"/>
      <c r="F8" s="19"/>
      <c r="G8" s="19"/>
      <c r="H8" s="19"/>
      <c r="I8" s="19"/>
      <c r="J8" s="19"/>
      <c r="K8" s="19"/>
      <c r="L8" s="19"/>
      <c r="M8" s="19"/>
      <c r="N8" s="19"/>
      <c r="O8" s="19"/>
      <c r="P8" s="19"/>
      <c r="Q8" s="19"/>
      <c r="R8" s="19"/>
      <c r="S8" s="19"/>
      <c r="T8" s="19"/>
      <c r="U8" s="19"/>
      <c r="V8" s="19"/>
      <c r="W8" s="19"/>
      <c r="X8" s="19"/>
      <c r="Y8" s="19"/>
      <c r="Z8" s="19"/>
      <c r="AA8" s="19"/>
      <c r="AB8" s="19"/>
      <c r="AC8" s="77"/>
      <c r="AD8" s="14"/>
      <c r="AE8" s="15"/>
    </row>
    <row r="9" spans="1:31" s="16" customFormat="1" ht="35.1" customHeight="1" x14ac:dyDescent="0.25">
      <c r="A9" s="10" t="s">
        <v>76</v>
      </c>
      <c r="B9" s="90">
        <f>AC66</f>
        <v>0</v>
      </c>
      <c r="C9" s="21" t="s">
        <v>75</v>
      </c>
      <c r="D9" s="19"/>
      <c r="E9" s="19"/>
      <c r="F9" s="19"/>
      <c r="G9" s="19"/>
      <c r="H9" s="19"/>
      <c r="I9" s="19"/>
      <c r="J9" s="19"/>
      <c r="K9" s="19"/>
      <c r="L9" s="19"/>
      <c r="M9" s="19"/>
      <c r="N9" s="19"/>
      <c r="O9" s="19"/>
      <c r="P9" s="19"/>
      <c r="Q9" s="19"/>
      <c r="R9" s="19"/>
      <c r="S9" s="19"/>
      <c r="T9" s="19"/>
      <c r="U9" s="19"/>
      <c r="V9" s="19"/>
      <c r="W9" s="19"/>
      <c r="X9" s="19"/>
      <c r="Y9" s="19"/>
      <c r="Z9" s="19"/>
      <c r="AA9" s="19"/>
      <c r="AB9" s="19"/>
      <c r="AC9" s="77"/>
      <c r="AD9" s="14"/>
      <c r="AE9" s="15"/>
    </row>
    <row r="10" spans="1:31" s="16" customFormat="1" ht="11.45" customHeight="1" x14ac:dyDescent="0.25">
      <c r="A10" s="10"/>
      <c r="B10" s="21"/>
      <c r="C10" s="21"/>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77"/>
      <c r="AD10" s="14"/>
      <c r="AE10" s="15"/>
    </row>
    <row r="11" spans="1:31" s="16" customFormat="1" ht="74.25" customHeight="1" thickBot="1" x14ac:dyDescent="0.2">
      <c r="A11" s="165" t="s">
        <v>101</v>
      </c>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85"/>
      <c r="AC11" s="77"/>
      <c r="AD11" s="14"/>
      <c r="AE11" s="15"/>
    </row>
    <row r="12" spans="1:31" s="26" customFormat="1" ht="45" customHeight="1" x14ac:dyDescent="0.15">
      <c r="A12" s="157" t="s">
        <v>77</v>
      </c>
      <c r="B12" s="158"/>
      <c r="C12" s="158"/>
      <c r="D12" s="158"/>
      <c r="E12" s="158"/>
      <c r="F12" s="161" t="s">
        <v>93</v>
      </c>
      <c r="G12" s="162"/>
      <c r="H12" s="162"/>
      <c r="I12" s="162"/>
      <c r="J12" s="162"/>
      <c r="K12" s="162"/>
      <c r="L12" s="162"/>
      <c r="M12" s="162"/>
      <c r="N12" s="162"/>
      <c r="O12" s="162"/>
      <c r="P12" s="163"/>
      <c r="Q12" s="161" t="s">
        <v>94</v>
      </c>
      <c r="R12" s="162"/>
      <c r="S12" s="162"/>
      <c r="T12" s="162"/>
      <c r="U12" s="162"/>
      <c r="V12" s="162"/>
      <c r="W12" s="162"/>
      <c r="X12" s="162"/>
      <c r="Y12" s="162"/>
      <c r="Z12" s="162"/>
      <c r="AA12" s="163"/>
      <c r="AB12" s="154" t="s">
        <v>95</v>
      </c>
      <c r="AC12" s="147" t="s">
        <v>96</v>
      </c>
      <c r="AD12" s="24"/>
      <c r="AE12" s="24"/>
    </row>
    <row r="13" spans="1:31" s="26" customFormat="1" ht="15.75" thickBot="1" x14ac:dyDescent="0.2">
      <c r="A13" s="105"/>
      <c r="B13" s="106"/>
      <c r="C13" s="106"/>
      <c r="D13" s="106"/>
      <c r="E13" s="106"/>
      <c r="F13" s="107" t="s">
        <v>82</v>
      </c>
      <c r="G13" s="108" t="s">
        <v>83</v>
      </c>
      <c r="H13" s="108" t="s">
        <v>84</v>
      </c>
      <c r="I13" s="108" t="s">
        <v>33</v>
      </c>
      <c r="J13" s="108" t="s">
        <v>85</v>
      </c>
      <c r="K13" s="108" t="s">
        <v>27</v>
      </c>
      <c r="L13" s="108" t="s">
        <v>86</v>
      </c>
      <c r="M13" s="108" t="s">
        <v>87</v>
      </c>
      <c r="N13" s="108" t="s">
        <v>90</v>
      </c>
      <c r="O13" s="108" t="s">
        <v>88</v>
      </c>
      <c r="P13" s="109" t="s">
        <v>89</v>
      </c>
      <c r="Q13" s="110" t="s">
        <v>82</v>
      </c>
      <c r="R13" s="111" t="s">
        <v>83</v>
      </c>
      <c r="S13" s="111" t="s">
        <v>84</v>
      </c>
      <c r="T13" s="111" t="s">
        <v>33</v>
      </c>
      <c r="U13" s="111" t="s">
        <v>85</v>
      </c>
      <c r="V13" s="111" t="s">
        <v>27</v>
      </c>
      <c r="W13" s="111" t="s">
        <v>86</v>
      </c>
      <c r="X13" s="111" t="s">
        <v>87</v>
      </c>
      <c r="Y13" s="111" t="s">
        <v>90</v>
      </c>
      <c r="Z13" s="111" t="s">
        <v>88</v>
      </c>
      <c r="AA13" s="112" t="s">
        <v>89</v>
      </c>
      <c r="AB13" s="155"/>
      <c r="AC13" s="148"/>
      <c r="AD13" s="24"/>
      <c r="AE13" s="24"/>
    </row>
    <row r="14" spans="1:31" s="26" customFormat="1" ht="75.75" customHeight="1" thickBot="1" x14ac:dyDescent="0.2">
      <c r="A14" s="91" t="s">
        <v>78</v>
      </c>
      <c r="B14" s="92" t="s">
        <v>79</v>
      </c>
      <c r="C14" s="92" t="s">
        <v>80</v>
      </c>
      <c r="D14" s="92" t="s">
        <v>81</v>
      </c>
      <c r="E14" s="93" t="s">
        <v>97</v>
      </c>
      <c r="F14" s="113" t="s">
        <v>71</v>
      </c>
      <c r="G14" s="114" t="s">
        <v>71</v>
      </c>
      <c r="H14" s="114" t="s">
        <v>71</v>
      </c>
      <c r="I14" s="114" t="s">
        <v>71</v>
      </c>
      <c r="J14" s="114" t="s">
        <v>71</v>
      </c>
      <c r="K14" s="114" t="s">
        <v>71</v>
      </c>
      <c r="L14" s="114" t="s">
        <v>71</v>
      </c>
      <c r="M14" s="114" t="s">
        <v>71</v>
      </c>
      <c r="N14" s="114" t="s">
        <v>71</v>
      </c>
      <c r="O14" s="114" t="s">
        <v>71</v>
      </c>
      <c r="P14" s="116" t="s">
        <v>71</v>
      </c>
      <c r="Q14" s="113" t="s">
        <v>71</v>
      </c>
      <c r="R14" s="114" t="s">
        <v>71</v>
      </c>
      <c r="S14" s="114" t="s">
        <v>71</v>
      </c>
      <c r="T14" s="114" t="s">
        <v>71</v>
      </c>
      <c r="U14" s="114" t="s">
        <v>71</v>
      </c>
      <c r="V14" s="114" t="s">
        <v>71</v>
      </c>
      <c r="W14" s="114" t="s">
        <v>71</v>
      </c>
      <c r="X14" s="114" t="s">
        <v>71</v>
      </c>
      <c r="Y14" s="114" t="s">
        <v>71</v>
      </c>
      <c r="Z14" s="114" t="s">
        <v>71</v>
      </c>
      <c r="AA14" s="115" t="s">
        <v>71</v>
      </c>
      <c r="AB14" s="156"/>
      <c r="AC14" s="149"/>
      <c r="AD14" s="24"/>
      <c r="AE14" s="24"/>
    </row>
    <row r="15" spans="1:31" s="39" customFormat="1" ht="21" customHeight="1" thickBot="1" x14ac:dyDescent="0.3">
      <c r="A15" s="30"/>
      <c r="B15" s="31"/>
      <c r="C15" s="31"/>
      <c r="D15" s="76"/>
      <c r="E15" s="82"/>
      <c r="F15" s="120"/>
      <c r="G15" s="121"/>
      <c r="H15" s="121"/>
      <c r="I15" s="121"/>
      <c r="J15" s="121"/>
      <c r="K15" s="121"/>
      <c r="L15" s="121"/>
      <c r="M15" s="121"/>
      <c r="N15" s="122"/>
      <c r="O15" s="122"/>
      <c r="P15" s="123"/>
      <c r="Q15" s="117"/>
      <c r="R15" s="102"/>
      <c r="S15" s="102"/>
      <c r="T15" s="102"/>
      <c r="U15" s="102"/>
      <c r="V15" s="102"/>
      <c r="W15" s="102"/>
      <c r="X15" s="102"/>
      <c r="Y15" s="102"/>
      <c r="Z15" s="102"/>
      <c r="AA15" s="87"/>
      <c r="AB15" s="94">
        <f>SUM(F15:AA15)</f>
        <v>0</v>
      </c>
      <c r="AC15" s="95">
        <f>(F15*E15*Tilskudssatser!$C$3)+(G15*E15*Tilskudssatser!$D$3)+(H15*E15*Tilskudssatser!$E$3)+(I15*E15*Tilskudssatser!$F$3)+(J15*E15*Tilskudssatser!$G$3)+(K15*E15*Tilskudssatser!$H$3)+(L15*E15*Tilskudssatser!$I$3)+(M15*E15*Tilskudssatser!$J$3)+(N15*E15*Tilskudssatser!$K$3)+(O15*E15*Tilskudssatser!$L$3)+(P15*E15*Tilskudssatser!$M$3)+(Q15*E15*Tilskudssatser!$C$4)+(R15*E15*Tilskudssatser!$D$4)+(S15*E15*Tilskudssatser!$E$4)+(T15*E15*Tilskudssatser!$F$4)+(U15*E15*Tilskudssatser!$G$4)+(V15*E15*Tilskudssatser!$H$4)+(W15*E15*Tilskudssatser!$I$4)+(X15*E15*Tilskudssatser!$J$4)+(Y15*E15*Tilskudssatser!$K$4)+(Z15*E15*Tilskudssatser!$L$4)+(AA15*E15*Tilskudssatser!$M$4)</f>
        <v>0</v>
      </c>
      <c r="AD15" s="38"/>
      <c r="AE15" s="38"/>
    </row>
    <row r="16" spans="1:31" s="39" customFormat="1" ht="21" customHeight="1" thickBot="1" x14ac:dyDescent="0.3">
      <c r="A16" s="40"/>
      <c r="B16" s="41"/>
      <c r="C16" s="41"/>
      <c r="D16" s="72"/>
      <c r="E16" s="83"/>
      <c r="F16" s="124"/>
      <c r="G16" s="46"/>
      <c r="H16" s="46"/>
      <c r="I16" s="46"/>
      <c r="J16" s="46"/>
      <c r="K16" s="46"/>
      <c r="L16" s="46"/>
      <c r="M16" s="46"/>
      <c r="N16" s="103"/>
      <c r="O16" s="103"/>
      <c r="P16" s="79"/>
      <c r="Q16" s="118"/>
      <c r="R16" s="103"/>
      <c r="S16" s="103"/>
      <c r="T16" s="103"/>
      <c r="U16" s="103"/>
      <c r="V16" s="102"/>
      <c r="W16" s="103"/>
      <c r="X16" s="103"/>
      <c r="Y16" s="103"/>
      <c r="Z16" s="103"/>
      <c r="AA16" s="79"/>
      <c r="AB16" s="94">
        <f t="shared" ref="AB16:AB64" si="0">SUM(F16:AA16)</f>
        <v>0</v>
      </c>
      <c r="AC16" s="95">
        <f>(F16*E16*Tilskudssatser!$C$3)+(G16*E16*Tilskudssatser!$D$3)+(H16*E16*Tilskudssatser!$E$3)+(I16*E16*Tilskudssatser!$F$3)+(J16*E16*Tilskudssatser!$G$3)+(K16*E16*Tilskudssatser!$H$3)+(L16*E16*Tilskudssatser!$I$3)+(M16*E16*Tilskudssatser!$J$3)+(N16*E16*Tilskudssatser!$K$3)+(O16*E16*Tilskudssatser!$L$3)+(P16*E16*Tilskudssatser!$M$3)+(Q16*E16*Tilskudssatser!$C$4)+(R16*E16*Tilskudssatser!$D$4)+(S16*E16*Tilskudssatser!$E$4)+(T16*E16*Tilskudssatser!$F$4)+(U16*E16*Tilskudssatser!$G$4)+(V16*E16*Tilskudssatser!$H$4)+(W16*E16*Tilskudssatser!$I$4)+(X16*E16*Tilskudssatser!$J$4)+(Y16*E16*Tilskudssatser!$K$4)+(Z16*E16*Tilskudssatser!$L$4)+(AA16*E16*Tilskudssatser!$M$4)</f>
        <v>0</v>
      </c>
      <c r="AD16" s="38"/>
      <c r="AE16" s="38"/>
    </row>
    <row r="17" spans="1:31" s="39" customFormat="1" ht="21" customHeight="1" thickBot="1" x14ac:dyDescent="0.3">
      <c r="A17" s="40"/>
      <c r="B17" s="41"/>
      <c r="C17" s="41"/>
      <c r="D17" s="72"/>
      <c r="E17" s="83"/>
      <c r="F17" s="124"/>
      <c r="G17" s="46"/>
      <c r="H17" s="46"/>
      <c r="I17" s="46"/>
      <c r="J17" s="46"/>
      <c r="K17" s="46"/>
      <c r="L17" s="46"/>
      <c r="M17" s="46"/>
      <c r="N17" s="103"/>
      <c r="O17" s="103"/>
      <c r="P17" s="79"/>
      <c r="Q17" s="118"/>
      <c r="R17" s="103"/>
      <c r="S17" s="103"/>
      <c r="T17" s="103"/>
      <c r="U17" s="103"/>
      <c r="V17" s="102"/>
      <c r="W17" s="103"/>
      <c r="X17" s="103"/>
      <c r="Y17" s="103"/>
      <c r="Z17" s="103"/>
      <c r="AA17" s="79"/>
      <c r="AB17" s="94">
        <f t="shared" si="0"/>
        <v>0</v>
      </c>
      <c r="AC17" s="95">
        <f>(F17*E17*Tilskudssatser!$C$3)+(G17*E17*Tilskudssatser!$D$3)+(H17*E17*Tilskudssatser!$E$3)+(I17*E17*Tilskudssatser!$F$3)+(J17*E17*Tilskudssatser!$G$3)+(K17*E17*Tilskudssatser!$H$3)+(L17*E17*Tilskudssatser!$I$3)+(M17*E17*Tilskudssatser!$J$3)+(N17*E17*Tilskudssatser!$K$3)+(O17*E17*Tilskudssatser!$L$3)+(P17*E17*Tilskudssatser!$M$3)+(Q17*E17*Tilskudssatser!$C$4)+(R17*E17*Tilskudssatser!$D$4)+(S17*E17*Tilskudssatser!$E$4)+(T17*E17*Tilskudssatser!$F$4)+(U17*E17*Tilskudssatser!$G$4)+(V17*E17*Tilskudssatser!$H$4)+(W17*E17*Tilskudssatser!$I$4)+(X17*E17*Tilskudssatser!$J$4)+(Y17*E17*Tilskudssatser!$K$4)+(Z17*E17*Tilskudssatser!$L$4)+(AA17*E17*Tilskudssatser!$M$4)</f>
        <v>0</v>
      </c>
      <c r="AD17" s="38"/>
      <c r="AE17" s="38"/>
    </row>
    <row r="18" spans="1:31" s="39" customFormat="1" ht="21" customHeight="1" thickBot="1" x14ac:dyDescent="0.3">
      <c r="A18" s="40"/>
      <c r="B18" s="41"/>
      <c r="C18" s="41"/>
      <c r="D18" s="72"/>
      <c r="E18" s="83"/>
      <c r="F18" s="124"/>
      <c r="G18" s="46"/>
      <c r="H18" s="46"/>
      <c r="I18" s="46"/>
      <c r="J18" s="46"/>
      <c r="K18" s="46"/>
      <c r="L18" s="46"/>
      <c r="M18" s="46"/>
      <c r="N18" s="103"/>
      <c r="O18" s="103"/>
      <c r="P18" s="79"/>
      <c r="Q18" s="118"/>
      <c r="R18" s="103"/>
      <c r="S18" s="103"/>
      <c r="T18" s="103"/>
      <c r="U18" s="103"/>
      <c r="V18" s="102"/>
      <c r="W18" s="103"/>
      <c r="X18" s="103"/>
      <c r="Y18" s="103"/>
      <c r="Z18" s="103"/>
      <c r="AA18" s="79"/>
      <c r="AB18" s="94">
        <f t="shared" si="0"/>
        <v>0</v>
      </c>
      <c r="AC18" s="95">
        <f>(F18*E18*Tilskudssatser!$C$3)+(G18*E18*Tilskudssatser!$D$3)+(H18*E18*Tilskudssatser!$E$3)+(I18*E18*Tilskudssatser!$F$3)+(J18*E18*Tilskudssatser!$G$3)+(K18*E18*Tilskudssatser!$H$3)+(L18*E18*Tilskudssatser!$I$3)+(M18*E18*Tilskudssatser!$J$3)+(N18*E18*Tilskudssatser!$K$3)+(O18*E18*Tilskudssatser!$L$3)+(P18*E18*Tilskudssatser!$M$3)+(Q18*E18*Tilskudssatser!$C$4)+(R18*E18*Tilskudssatser!$D$4)+(S18*E18*Tilskudssatser!$E$4)+(T18*E18*Tilskudssatser!$F$4)+(U18*E18*Tilskudssatser!$G$4)+(V18*E18*Tilskudssatser!$H$4)+(W18*E18*Tilskudssatser!$I$4)+(X18*E18*Tilskudssatser!$J$4)+(Y18*E18*Tilskudssatser!$K$4)+(Z18*E18*Tilskudssatser!$L$4)+(AA18*E18*Tilskudssatser!$M$4)</f>
        <v>0</v>
      </c>
      <c r="AD18" s="38"/>
      <c r="AE18" s="38"/>
    </row>
    <row r="19" spans="1:31" s="39" customFormat="1" ht="21" customHeight="1" thickBot="1" x14ac:dyDescent="0.3">
      <c r="A19" s="40"/>
      <c r="B19" s="41"/>
      <c r="C19" s="41"/>
      <c r="D19" s="72"/>
      <c r="E19" s="83"/>
      <c r="F19" s="124"/>
      <c r="G19" s="46"/>
      <c r="H19" s="46"/>
      <c r="I19" s="46"/>
      <c r="J19" s="46"/>
      <c r="K19" s="46"/>
      <c r="L19" s="46"/>
      <c r="M19" s="46"/>
      <c r="N19" s="103"/>
      <c r="O19" s="103"/>
      <c r="P19" s="79"/>
      <c r="Q19" s="118"/>
      <c r="R19" s="103"/>
      <c r="S19" s="103"/>
      <c r="T19" s="103"/>
      <c r="U19" s="103"/>
      <c r="V19" s="102"/>
      <c r="W19" s="103"/>
      <c r="X19" s="103"/>
      <c r="Y19" s="103"/>
      <c r="Z19" s="103"/>
      <c r="AA19" s="79"/>
      <c r="AB19" s="94">
        <f t="shared" si="0"/>
        <v>0</v>
      </c>
      <c r="AC19" s="95">
        <f>(F19*E19*Tilskudssatser!$C$3)+(G19*E19*Tilskudssatser!$D$3)+(H19*E19*Tilskudssatser!$E$3)+(I19*E19*Tilskudssatser!$F$3)+(J19*E19*Tilskudssatser!$G$3)+(K19*E19*Tilskudssatser!$H$3)+(L19*E19*Tilskudssatser!$I$3)+(M19*E19*Tilskudssatser!$J$3)+(N19*E19*Tilskudssatser!$K$3)+(O19*E19*Tilskudssatser!$L$3)+(P19*E19*Tilskudssatser!$M$3)+(Q19*E19*Tilskudssatser!$C$4)+(R19*E19*Tilskudssatser!$D$4)+(S19*E19*Tilskudssatser!$E$4)+(T19*E19*Tilskudssatser!$F$4)+(U19*E19*Tilskudssatser!$G$4)+(V19*E19*Tilskudssatser!$H$4)+(W19*E19*Tilskudssatser!$I$4)+(X19*E19*Tilskudssatser!$J$4)+(Y19*E19*Tilskudssatser!$K$4)+(Z19*E19*Tilskudssatser!$L$4)+(AA19*E19*Tilskudssatser!$M$4)</f>
        <v>0</v>
      </c>
      <c r="AD19" s="38"/>
      <c r="AE19" s="38"/>
    </row>
    <row r="20" spans="1:31" s="39" customFormat="1" ht="21" customHeight="1" thickBot="1" x14ac:dyDescent="0.3">
      <c r="A20" s="40"/>
      <c r="B20" s="41"/>
      <c r="C20" s="41"/>
      <c r="D20" s="72"/>
      <c r="E20" s="83"/>
      <c r="F20" s="124"/>
      <c r="G20" s="46"/>
      <c r="H20" s="46"/>
      <c r="I20" s="46"/>
      <c r="J20" s="46"/>
      <c r="K20" s="46"/>
      <c r="L20" s="46"/>
      <c r="M20" s="46"/>
      <c r="N20" s="103"/>
      <c r="O20" s="103"/>
      <c r="P20" s="79"/>
      <c r="Q20" s="118"/>
      <c r="R20" s="103"/>
      <c r="S20" s="103"/>
      <c r="T20" s="103"/>
      <c r="U20" s="103"/>
      <c r="V20" s="102"/>
      <c r="W20" s="103"/>
      <c r="X20" s="103"/>
      <c r="Y20" s="103"/>
      <c r="Z20" s="103"/>
      <c r="AA20" s="79"/>
      <c r="AB20" s="94">
        <f t="shared" si="0"/>
        <v>0</v>
      </c>
      <c r="AC20" s="95">
        <f>(F20*E20*Tilskudssatser!$C$3)+(G20*E20*Tilskudssatser!$D$3)+(H20*E20*Tilskudssatser!$E$3)+(I20*E20*Tilskudssatser!$F$3)+(J20*E20*Tilskudssatser!$G$3)+(K20*E20*Tilskudssatser!$H$3)+(L20*E20*Tilskudssatser!$I$3)+(M20*E20*Tilskudssatser!$J$3)+(N20*E20*Tilskudssatser!$K$3)+(O20*E20*Tilskudssatser!$L$3)+(P20*E20*Tilskudssatser!$M$3)+(Q20*E20*Tilskudssatser!$C$4)+(R20*E20*Tilskudssatser!$D$4)+(S20*E20*Tilskudssatser!$E$4)+(T20*E20*Tilskudssatser!$F$4)+(U20*E20*Tilskudssatser!$G$4)+(V20*E20*Tilskudssatser!$H$4)+(W20*E20*Tilskudssatser!$I$4)+(X20*E20*Tilskudssatser!$J$4)+(Y20*E20*Tilskudssatser!$K$4)+(Z20*E20*Tilskudssatser!$L$4)+(AA20*E20*Tilskudssatser!$M$4)</f>
        <v>0</v>
      </c>
      <c r="AD20" s="38"/>
      <c r="AE20" s="38"/>
    </row>
    <row r="21" spans="1:31" s="39" customFormat="1" ht="21" customHeight="1" thickBot="1" x14ac:dyDescent="0.3">
      <c r="A21" s="40"/>
      <c r="B21" s="41"/>
      <c r="C21" s="41"/>
      <c r="D21" s="72"/>
      <c r="E21" s="83"/>
      <c r="F21" s="124"/>
      <c r="G21" s="46"/>
      <c r="H21" s="46"/>
      <c r="I21" s="46"/>
      <c r="J21" s="46"/>
      <c r="K21" s="46"/>
      <c r="L21" s="46"/>
      <c r="M21" s="46"/>
      <c r="N21" s="103"/>
      <c r="O21" s="103"/>
      <c r="P21" s="79"/>
      <c r="Q21" s="118"/>
      <c r="R21" s="103"/>
      <c r="S21" s="103"/>
      <c r="T21" s="103"/>
      <c r="U21" s="103"/>
      <c r="V21" s="102"/>
      <c r="W21" s="103"/>
      <c r="X21" s="103"/>
      <c r="Y21" s="103"/>
      <c r="Z21" s="103"/>
      <c r="AA21" s="79"/>
      <c r="AB21" s="94">
        <f t="shared" si="0"/>
        <v>0</v>
      </c>
      <c r="AC21" s="95">
        <f>(F21*E21*Tilskudssatser!$C$3)+(G21*E21*Tilskudssatser!$D$3)+(H21*E21*Tilskudssatser!$E$3)+(I21*E21*Tilskudssatser!$F$3)+(J21*E21*Tilskudssatser!$G$3)+(K21*E21*Tilskudssatser!$H$3)+(L21*E21*Tilskudssatser!$I$3)+(M21*E21*Tilskudssatser!$J$3)+(N21*E21*Tilskudssatser!$K$3)+(O21*E21*Tilskudssatser!$L$3)+(P21*E21*Tilskudssatser!$M$3)+(Q21*E21*Tilskudssatser!$C$4)+(R21*E21*Tilskudssatser!$D$4)+(S21*E21*Tilskudssatser!$E$4)+(T21*E21*Tilskudssatser!$F$4)+(U21*E21*Tilskudssatser!$G$4)+(V21*E21*Tilskudssatser!$H$4)+(W21*E21*Tilskudssatser!$I$4)+(X21*E21*Tilskudssatser!$J$4)+(Y21*E21*Tilskudssatser!$K$4)+(Z21*E21*Tilskudssatser!$L$4)+(AA21*E21*Tilskudssatser!$M$4)</f>
        <v>0</v>
      </c>
      <c r="AD21" s="38"/>
      <c r="AE21" s="38"/>
    </row>
    <row r="22" spans="1:31" s="39" customFormat="1" ht="21" customHeight="1" thickBot="1" x14ac:dyDescent="0.3">
      <c r="A22" s="40"/>
      <c r="B22" s="41"/>
      <c r="C22" s="41"/>
      <c r="D22" s="72"/>
      <c r="E22" s="83"/>
      <c r="F22" s="124"/>
      <c r="G22" s="46"/>
      <c r="H22" s="46"/>
      <c r="I22" s="46"/>
      <c r="J22" s="46"/>
      <c r="K22" s="46"/>
      <c r="L22" s="46"/>
      <c r="M22" s="46"/>
      <c r="N22" s="103"/>
      <c r="O22" s="103"/>
      <c r="P22" s="79"/>
      <c r="Q22" s="118"/>
      <c r="R22" s="103"/>
      <c r="S22" s="103"/>
      <c r="T22" s="103"/>
      <c r="U22" s="103"/>
      <c r="V22" s="102"/>
      <c r="W22" s="103"/>
      <c r="X22" s="103"/>
      <c r="Y22" s="103"/>
      <c r="Z22" s="103"/>
      <c r="AA22" s="79"/>
      <c r="AB22" s="94">
        <f t="shared" si="0"/>
        <v>0</v>
      </c>
      <c r="AC22" s="95">
        <f>(F22*E22*Tilskudssatser!$C$3)+(G22*E22*Tilskudssatser!$D$3)+(H22*E22*Tilskudssatser!$E$3)+(I22*E22*Tilskudssatser!$F$3)+(J22*E22*Tilskudssatser!$G$3)+(K22*E22*Tilskudssatser!$H$3)+(L22*E22*Tilskudssatser!$I$3)+(M22*E22*Tilskudssatser!$J$3)+(N22*E22*Tilskudssatser!$K$3)+(O22*E22*Tilskudssatser!$L$3)+(P22*E22*Tilskudssatser!$M$3)+(Q22*E22*Tilskudssatser!$C$4)+(R22*E22*Tilskudssatser!$D$4)+(S22*E22*Tilskudssatser!$E$4)+(T22*E22*Tilskudssatser!$F$4)+(U22*E22*Tilskudssatser!$G$4)+(V22*E22*Tilskudssatser!$H$4)+(W22*E22*Tilskudssatser!$I$4)+(X22*E22*Tilskudssatser!$J$4)+(Y22*E22*Tilskudssatser!$K$4)+(Z22*E22*Tilskudssatser!$L$4)+(AA22*E22*Tilskudssatser!$M$4)</f>
        <v>0</v>
      </c>
      <c r="AD22" s="38"/>
      <c r="AE22" s="38"/>
    </row>
    <row r="23" spans="1:31" s="39" customFormat="1" ht="21" customHeight="1" thickBot="1" x14ac:dyDescent="0.3">
      <c r="A23" s="40"/>
      <c r="B23" s="41"/>
      <c r="C23" s="41"/>
      <c r="D23" s="72"/>
      <c r="E23" s="83"/>
      <c r="F23" s="124"/>
      <c r="G23" s="46"/>
      <c r="H23" s="46"/>
      <c r="I23" s="46"/>
      <c r="J23" s="46"/>
      <c r="K23" s="46"/>
      <c r="L23" s="46"/>
      <c r="M23" s="46"/>
      <c r="N23" s="103"/>
      <c r="O23" s="103"/>
      <c r="P23" s="79"/>
      <c r="Q23" s="118"/>
      <c r="R23" s="103"/>
      <c r="S23" s="103"/>
      <c r="T23" s="103"/>
      <c r="U23" s="103"/>
      <c r="V23" s="102"/>
      <c r="W23" s="103"/>
      <c r="X23" s="103"/>
      <c r="Y23" s="103"/>
      <c r="Z23" s="103"/>
      <c r="AA23" s="79"/>
      <c r="AB23" s="94">
        <f t="shared" si="0"/>
        <v>0</v>
      </c>
      <c r="AC23" s="95">
        <f>(F23*E23*Tilskudssatser!$C$3)+(G23*E23*Tilskudssatser!$D$3)+(H23*E23*Tilskudssatser!$E$3)+(I23*E23*Tilskudssatser!$F$3)+(J23*E23*Tilskudssatser!$G$3)+(K23*E23*Tilskudssatser!$H$3)+(L23*E23*Tilskudssatser!$I$3)+(M23*E23*Tilskudssatser!$J$3)+(N23*E23*Tilskudssatser!$K$3)+(O23*E23*Tilskudssatser!$L$3)+(P23*E23*Tilskudssatser!$M$3)+(Q23*E23*Tilskudssatser!$C$4)+(R23*E23*Tilskudssatser!$D$4)+(S23*E23*Tilskudssatser!$E$4)+(T23*E23*Tilskudssatser!$F$4)+(U23*E23*Tilskudssatser!$G$4)+(V23*E23*Tilskudssatser!$H$4)+(W23*E23*Tilskudssatser!$I$4)+(X23*E23*Tilskudssatser!$J$4)+(Y23*E23*Tilskudssatser!$K$4)+(Z23*E23*Tilskudssatser!$L$4)+(AA23*E23*Tilskudssatser!$M$4)</f>
        <v>0</v>
      </c>
      <c r="AD23" s="38"/>
      <c r="AE23" s="38"/>
    </row>
    <row r="24" spans="1:31" s="39" customFormat="1" ht="21" customHeight="1" thickBot="1" x14ac:dyDescent="0.3">
      <c r="A24" s="40"/>
      <c r="B24" s="41"/>
      <c r="C24" s="41"/>
      <c r="D24" s="72"/>
      <c r="E24" s="83"/>
      <c r="F24" s="124"/>
      <c r="G24" s="46"/>
      <c r="H24" s="46"/>
      <c r="I24" s="46"/>
      <c r="J24" s="46"/>
      <c r="K24" s="46"/>
      <c r="L24" s="46"/>
      <c r="M24" s="46"/>
      <c r="N24" s="103"/>
      <c r="O24" s="103"/>
      <c r="P24" s="79"/>
      <c r="Q24" s="118"/>
      <c r="R24" s="103"/>
      <c r="S24" s="103"/>
      <c r="T24" s="103"/>
      <c r="U24" s="103"/>
      <c r="V24" s="102"/>
      <c r="W24" s="103"/>
      <c r="X24" s="103"/>
      <c r="Y24" s="103"/>
      <c r="Z24" s="103"/>
      <c r="AA24" s="79"/>
      <c r="AB24" s="94">
        <f t="shared" si="0"/>
        <v>0</v>
      </c>
      <c r="AC24" s="95">
        <f>(F24*E24*Tilskudssatser!$C$3)+(G24*E24*Tilskudssatser!$D$3)+(H24*E24*Tilskudssatser!$E$3)+(I24*E24*Tilskudssatser!$F$3)+(J24*E24*Tilskudssatser!$G$3)+(K24*E24*Tilskudssatser!$H$3)+(L24*E24*Tilskudssatser!$I$3)+(M24*E24*Tilskudssatser!$J$3)+(N24*E24*Tilskudssatser!$K$3)+(O24*E24*Tilskudssatser!$L$3)+(P24*E24*Tilskudssatser!$M$3)+(Q24*E24*Tilskudssatser!$C$4)+(R24*E24*Tilskudssatser!$D$4)+(S24*E24*Tilskudssatser!$E$4)+(T24*E24*Tilskudssatser!$F$4)+(U24*E24*Tilskudssatser!$G$4)+(V24*E24*Tilskudssatser!$H$4)+(W24*E24*Tilskudssatser!$I$4)+(X24*E24*Tilskudssatser!$J$4)+(Y24*E24*Tilskudssatser!$K$4)+(Z24*E24*Tilskudssatser!$L$4)+(AA24*E24*Tilskudssatser!$M$4)</f>
        <v>0</v>
      </c>
      <c r="AD24" s="38"/>
      <c r="AE24" s="38"/>
    </row>
    <row r="25" spans="1:31" s="39" customFormat="1" ht="21" customHeight="1" thickBot="1" x14ac:dyDescent="0.3">
      <c r="A25" s="40"/>
      <c r="B25" s="41"/>
      <c r="C25" s="41"/>
      <c r="D25" s="72"/>
      <c r="E25" s="83"/>
      <c r="F25" s="124"/>
      <c r="G25" s="46"/>
      <c r="H25" s="46"/>
      <c r="I25" s="46"/>
      <c r="J25" s="46"/>
      <c r="K25" s="46"/>
      <c r="L25" s="46"/>
      <c r="M25" s="46"/>
      <c r="N25" s="103"/>
      <c r="O25" s="103"/>
      <c r="P25" s="79"/>
      <c r="Q25" s="118"/>
      <c r="R25" s="103"/>
      <c r="S25" s="103"/>
      <c r="T25" s="103"/>
      <c r="U25" s="103"/>
      <c r="V25" s="102"/>
      <c r="W25" s="103"/>
      <c r="X25" s="103"/>
      <c r="Y25" s="103"/>
      <c r="Z25" s="103"/>
      <c r="AA25" s="79"/>
      <c r="AB25" s="94">
        <f t="shared" si="0"/>
        <v>0</v>
      </c>
      <c r="AC25" s="95">
        <f>(F25*E25*Tilskudssatser!$C$3)+(G25*E25*Tilskudssatser!$D$3)+(H25*E25*Tilskudssatser!$E$3)+(I25*E25*Tilskudssatser!$F$3)+(J25*E25*Tilskudssatser!$G$3)+(K25*E25*Tilskudssatser!$H$3)+(L25*E25*Tilskudssatser!$I$3)+(M25*E25*Tilskudssatser!$J$3)+(N25*E25*Tilskudssatser!$K$3)+(O25*E25*Tilskudssatser!$L$3)+(P25*E25*Tilskudssatser!$M$3)+(Q25*E25*Tilskudssatser!$C$4)+(R25*E25*Tilskudssatser!$D$4)+(S25*E25*Tilskudssatser!$E$4)+(T25*E25*Tilskudssatser!$F$4)+(U25*E25*Tilskudssatser!$G$4)+(V25*E25*Tilskudssatser!$H$4)+(W25*E25*Tilskudssatser!$I$4)+(X25*E25*Tilskudssatser!$J$4)+(Y25*E25*Tilskudssatser!$K$4)+(Z25*E25*Tilskudssatser!$L$4)+(AA25*E25*Tilskudssatser!$M$4)</f>
        <v>0</v>
      </c>
      <c r="AD25" s="38"/>
      <c r="AE25" s="38"/>
    </row>
    <row r="26" spans="1:31" s="39" customFormat="1" ht="21" customHeight="1" thickBot="1" x14ac:dyDescent="0.3">
      <c r="A26" s="40"/>
      <c r="B26" s="41"/>
      <c r="C26" s="41"/>
      <c r="D26" s="72"/>
      <c r="E26" s="83"/>
      <c r="F26" s="124"/>
      <c r="G26" s="46"/>
      <c r="H26" s="46"/>
      <c r="I26" s="46"/>
      <c r="J26" s="46"/>
      <c r="K26" s="46"/>
      <c r="L26" s="46"/>
      <c r="M26" s="46"/>
      <c r="N26" s="103"/>
      <c r="O26" s="103"/>
      <c r="P26" s="79"/>
      <c r="Q26" s="118"/>
      <c r="R26" s="103"/>
      <c r="S26" s="103"/>
      <c r="T26" s="103"/>
      <c r="U26" s="103"/>
      <c r="V26" s="102"/>
      <c r="W26" s="103"/>
      <c r="X26" s="103"/>
      <c r="Y26" s="103"/>
      <c r="Z26" s="103"/>
      <c r="AA26" s="79"/>
      <c r="AB26" s="94">
        <f t="shared" si="0"/>
        <v>0</v>
      </c>
      <c r="AC26" s="95">
        <f>(F26*E26*Tilskudssatser!$C$3)+(G26*E26*Tilskudssatser!$D$3)+(H26*E26*Tilskudssatser!$E$3)+(I26*E26*Tilskudssatser!$F$3)+(J26*E26*Tilskudssatser!$G$3)+(K26*E26*Tilskudssatser!$H$3)+(L26*E26*Tilskudssatser!$I$3)+(M26*E26*Tilskudssatser!$J$3)+(N26*E26*Tilskudssatser!$K$3)+(O26*E26*Tilskudssatser!$L$3)+(P26*E26*Tilskudssatser!$M$3)+(Q26*E26*Tilskudssatser!$C$4)+(R26*E26*Tilskudssatser!$D$4)+(S26*E26*Tilskudssatser!$E$4)+(T26*E26*Tilskudssatser!$F$4)+(U26*E26*Tilskudssatser!$G$4)+(V26*E26*Tilskudssatser!$H$4)+(W26*E26*Tilskudssatser!$I$4)+(X26*E26*Tilskudssatser!$J$4)+(Y26*E26*Tilskudssatser!$K$4)+(Z26*E26*Tilskudssatser!$L$4)+(AA26*E26*Tilskudssatser!$M$4)</f>
        <v>0</v>
      </c>
      <c r="AD26" s="38"/>
      <c r="AE26" s="38"/>
    </row>
    <row r="27" spans="1:31" s="39" customFormat="1" ht="21" customHeight="1" thickBot="1" x14ac:dyDescent="0.3">
      <c r="A27" s="40"/>
      <c r="B27" s="41"/>
      <c r="C27" s="41"/>
      <c r="D27" s="72"/>
      <c r="E27" s="83"/>
      <c r="F27" s="124"/>
      <c r="G27" s="46"/>
      <c r="H27" s="46"/>
      <c r="I27" s="46"/>
      <c r="J27" s="46"/>
      <c r="K27" s="46"/>
      <c r="L27" s="46"/>
      <c r="M27" s="46"/>
      <c r="N27" s="103"/>
      <c r="O27" s="103"/>
      <c r="P27" s="79"/>
      <c r="Q27" s="118"/>
      <c r="R27" s="103"/>
      <c r="S27" s="103"/>
      <c r="T27" s="103"/>
      <c r="U27" s="103"/>
      <c r="V27" s="102"/>
      <c r="W27" s="103"/>
      <c r="X27" s="103"/>
      <c r="Y27" s="103"/>
      <c r="Z27" s="103"/>
      <c r="AA27" s="79"/>
      <c r="AB27" s="94">
        <f t="shared" si="0"/>
        <v>0</v>
      </c>
      <c r="AC27" s="95">
        <f>(F27*E27*Tilskudssatser!$C$3)+(G27*E27*Tilskudssatser!$D$3)+(H27*E27*Tilskudssatser!$E$3)+(I27*E27*Tilskudssatser!$F$3)+(J27*E27*Tilskudssatser!$G$3)+(K27*E27*Tilskudssatser!$H$3)+(L27*E27*Tilskudssatser!$I$3)+(M27*E27*Tilskudssatser!$J$3)+(N27*E27*Tilskudssatser!$K$3)+(O27*E27*Tilskudssatser!$L$3)+(P27*E27*Tilskudssatser!$M$3)+(Q27*E27*Tilskudssatser!$C$4)+(R27*E27*Tilskudssatser!$D$4)+(S27*E27*Tilskudssatser!$E$4)+(T27*E27*Tilskudssatser!$F$4)+(U27*E27*Tilskudssatser!$G$4)+(V27*E27*Tilskudssatser!$H$4)+(W27*E27*Tilskudssatser!$I$4)+(X27*E27*Tilskudssatser!$J$4)+(Y27*E27*Tilskudssatser!$K$4)+(Z27*E27*Tilskudssatser!$L$4)+(AA27*E27*Tilskudssatser!$M$4)</f>
        <v>0</v>
      </c>
      <c r="AD27" s="38"/>
      <c r="AE27" s="38"/>
    </row>
    <row r="28" spans="1:31" s="39" customFormat="1" ht="21" customHeight="1" thickBot="1" x14ac:dyDescent="0.3">
      <c r="A28" s="40"/>
      <c r="B28" s="41"/>
      <c r="C28" s="41"/>
      <c r="D28" s="72"/>
      <c r="E28" s="83"/>
      <c r="F28" s="124"/>
      <c r="G28" s="46"/>
      <c r="H28" s="46"/>
      <c r="I28" s="46"/>
      <c r="J28" s="46"/>
      <c r="K28" s="46"/>
      <c r="L28" s="46"/>
      <c r="M28" s="46"/>
      <c r="N28" s="103"/>
      <c r="O28" s="103"/>
      <c r="P28" s="79"/>
      <c r="Q28" s="118"/>
      <c r="R28" s="103"/>
      <c r="S28" s="103"/>
      <c r="T28" s="103"/>
      <c r="U28" s="103"/>
      <c r="V28" s="102"/>
      <c r="W28" s="103"/>
      <c r="X28" s="103"/>
      <c r="Y28" s="103"/>
      <c r="Z28" s="103"/>
      <c r="AA28" s="79"/>
      <c r="AB28" s="94">
        <f t="shared" si="0"/>
        <v>0</v>
      </c>
      <c r="AC28" s="95">
        <f>(F28*E28*Tilskudssatser!$C$3)+(G28*E28*Tilskudssatser!$D$3)+(H28*E28*Tilskudssatser!$E$3)+(I28*E28*Tilskudssatser!$F$3)+(J28*E28*Tilskudssatser!$G$3)+(K28*E28*Tilskudssatser!$H$3)+(L28*E28*Tilskudssatser!$I$3)+(M28*E28*Tilskudssatser!$J$3)+(N28*E28*Tilskudssatser!$K$3)+(O28*E28*Tilskudssatser!$L$3)+(P28*E28*Tilskudssatser!$M$3)+(Q28*E28*Tilskudssatser!$C$4)+(R28*E28*Tilskudssatser!$D$4)+(S28*E28*Tilskudssatser!$E$4)+(T28*E28*Tilskudssatser!$F$4)+(U28*E28*Tilskudssatser!$G$4)+(V28*E28*Tilskudssatser!$H$4)+(W28*E28*Tilskudssatser!$I$4)+(X28*E28*Tilskudssatser!$J$4)+(Y28*E28*Tilskudssatser!$K$4)+(Z28*E28*Tilskudssatser!$L$4)+(AA28*E28*Tilskudssatser!$M$4)</f>
        <v>0</v>
      </c>
      <c r="AD28" s="38"/>
      <c r="AE28" s="38"/>
    </row>
    <row r="29" spans="1:31" s="39" customFormat="1" ht="21" customHeight="1" thickBot="1" x14ac:dyDescent="0.3">
      <c r="A29" s="40"/>
      <c r="B29" s="41"/>
      <c r="C29" s="41"/>
      <c r="D29" s="72"/>
      <c r="E29" s="83"/>
      <c r="F29" s="124"/>
      <c r="G29" s="46"/>
      <c r="H29" s="46"/>
      <c r="I29" s="46"/>
      <c r="J29" s="46"/>
      <c r="K29" s="46"/>
      <c r="L29" s="46"/>
      <c r="M29" s="46"/>
      <c r="N29" s="103"/>
      <c r="O29" s="103"/>
      <c r="P29" s="79"/>
      <c r="Q29" s="118"/>
      <c r="R29" s="103"/>
      <c r="S29" s="103"/>
      <c r="T29" s="103"/>
      <c r="U29" s="103"/>
      <c r="V29" s="102"/>
      <c r="W29" s="103"/>
      <c r="X29" s="103"/>
      <c r="Y29" s="103"/>
      <c r="Z29" s="103"/>
      <c r="AA29" s="79"/>
      <c r="AB29" s="94">
        <f t="shared" si="0"/>
        <v>0</v>
      </c>
      <c r="AC29" s="95">
        <f>(F29*E29*Tilskudssatser!$C$3)+(G29*E29*Tilskudssatser!$D$3)+(H29*E29*Tilskudssatser!$E$3)+(I29*E29*Tilskudssatser!$F$3)+(J29*E29*Tilskudssatser!$G$3)+(K29*E29*Tilskudssatser!$H$3)+(L29*E29*Tilskudssatser!$I$3)+(M29*E29*Tilskudssatser!$J$3)+(N29*E29*Tilskudssatser!$K$3)+(O29*E29*Tilskudssatser!$L$3)+(P29*E29*Tilskudssatser!$M$3)+(Q29*E29*Tilskudssatser!$C$4)+(R29*E29*Tilskudssatser!$D$4)+(S29*E29*Tilskudssatser!$E$4)+(T29*E29*Tilskudssatser!$F$4)+(U29*E29*Tilskudssatser!$G$4)+(V29*E29*Tilskudssatser!$H$4)+(W29*E29*Tilskudssatser!$I$4)+(X29*E29*Tilskudssatser!$J$4)+(Y29*E29*Tilskudssatser!$K$4)+(Z29*E29*Tilskudssatser!$L$4)+(AA29*E29*Tilskudssatser!$M$4)</f>
        <v>0</v>
      </c>
      <c r="AD29" s="38"/>
      <c r="AE29" s="38"/>
    </row>
    <row r="30" spans="1:31" s="39" customFormat="1" ht="21" customHeight="1" thickBot="1" x14ac:dyDescent="0.3">
      <c r="A30" s="40"/>
      <c r="B30" s="41"/>
      <c r="C30" s="41"/>
      <c r="D30" s="72"/>
      <c r="E30" s="83"/>
      <c r="F30" s="124"/>
      <c r="G30" s="46"/>
      <c r="H30" s="46"/>
      <c r="I30" s="46"/>
      <c r="J30" s="46"/>
      <c r="K30" s="46"/>
      <c r="L30" s="46"/>
      <c r="M30" s="46"/>
      <c r="N30" s="103"/>
      <c r="O30" s="103"/>
      <c r="P30" s="79"/>
      <c r="Q30" s="118"/>
      <c r="R30" s="103"/>
      <c r="S30" s="103"/>
      <c r="T30" s="103"/>
      <c r="U30" s="103"/>
      <c r="V30" s="102"/>
      <c r="W30" s="103"/>
      <c r="X30" s="103"/>
      <c r="Y30" s="103"/>
      <c r="Z30" s="103"/>
      <c r="AA30" s="79"/>
      <c r="AB30" s="94">
        <f t="shared" si="0"/>
        <v>0</v>
      </c>
      <c r="AC30" s="95">
        <f>(F30*E30*Tilskudssatser!$C$3)+(G30*E30*Tilskudssatser!$D$3)+(H30*E30*Tilskudssatser!$E$3)+(I30*E30*Tilskudssatser!$F$3)+(J30*E30*Tilskudssatser!$G$3)+(K30*E30*Tilskudssatser!$H$3)+(L30*E30*Tilskudssatser!$I$3)+(M30*E30*Tilskudssatser!$J$3)+(N30*E30*Tilskudssatser!$K$3)+(O30*E30*Tilskudssatser!$L$3)+(P30*E30*Tilskudssatser!$M$3)+(Q30*E30*Tilskudssatser!$C$4)+(R30*E30*Tilskudssatser!$D$4)+(S30*E30*Tilskudssatser!$E$4)+(T30*E30*Tilskudssatser!$F$4)+(U30*E30*Tilskudssatser!$G$4)+(V30*E30*Tilskudssatser!$H$4)+(W30*E30*Tilskudssatser!$I$4)+(X30*E30*Tilskudssatser!$J$4)+(Y30*E30*Tilskudssatser!$K$4)+(Z30*E30*Tilskudssatser!$L$4)+(AA30*E30*Tilskudssatser!$M$4)</f>
        <v>0</v>
      </c>
      <c r="AD30" s="38"/>
      <c r="AE30" s="38"/>
    </row>
    <row r="31" spans="1:31" s="39" customFormat="1" ht="21" customHeight="1" thickBot="1" x14ac:dyDescent="0.3">
      <c r="A31" s="40"/>
      <c r="B31" s="41"/>
      <c r="C31" s="41"/>
      <c r="D31" s="72"/>
      <c r="E31" s="83"/>
      <c r="F31" s="124"/>
      <c r="G31" s="46"/>
      <c r="H31" s="46"/>
      <c r="I31" s="46"/>
      <c r="J31" s="46"/>
      <c r="K31" s="46"/>
      <c r="L31" s="46"/>
      <c r="M31" s="46"/>
      <c r="N31" s="103"/>
      <c r="O31" s="103"/>
      <c r="P31" s="79"/>
      <c r="Q31" s="118"/>
      <c r="R31" s="103"/>
      <c r="S31" s="103"/>
      <c r="T31" s="103"/>
      <c r="U31" s="103"/>
      <c r="V31" s="102"/>
      <c r="W31" s="103"/>
      <c r="X31" s="103"/>
      <c r="Y31" s="103"/>
      <c r="Z31" s="103"/>
      <c r="AA31" s="79"/>
      <c r="AB31" s="94">
        <f t="shared" si="0"/>
        <v>0</v>
      </c>
      <c r="AC31" s="95">
        <f>(F31*E31*Tilskudssatser!$C$3)+(G31*E31*Tilskudssatser!$D$3)+(H31*E31*Tilskudssatser!$E$3)+(I31*E31*Tilskudssatser!$F$3)+(J31*E31*Tilskudssatser!$G$3)+(K31*E31*Tilskudssatser!$H$3)+(L31*E31*Tilskudssatser!$I$3)+(M31*E31*Tilskudssatser!$J$3)+(N31*E31*Tilskudssatser!$K$3)+(O31*E31*Tilskudssatser!$L$3)+(P31*E31*Tilskudssatser!$M$3)+(Q31*E31*Tilskudssatser!$C$4)+(R31*E31*Tilskudssatser!$D$4)+(S31*E31*Tilskudssatser!$E$4)+(T31*E31*Tilskudssatser!$F$4)+(U31*E31*Tilskudssatser!$G$4)+(V31*E31*Tilskudssatser!$H$4)+(W31*E31*Tilskudssatser!$I$4)+(X31*E31*Tilskudssatser!$J$4)+(Y31*E31*Tilskudssatser!$K$4)+(Z31*E31*Tilskudssatser!$L$4)+(AA31*E31*Tilskudssatser!$M$4)</f>
        <v>0</v>
      </c>
      <c r="AD31" s="38"/>
      <c r="AE31" s="38"/>
    </row>
    <row r="32" spans="1:31" s="39" customFormat="1" ht="21" customHeight="1" thickBot="1" x14ac:dyDescent="0.3">
      <c r="A32" s="40"/>
      <c r="B32" s="41"/>
      <c r="C32" s="41"/>
      <c r="D32" s="72"/>
      <c r="E32" s="83"/>
      <c r="F32" s="124"/>
      <c r="G32" s="46"/>
      <c r="H32" s="46"/>
      <c r="I32" s="46"/>
      <c r="J32" s="46"/>
      <c r="K32" s="46"/>
      <c r="L32" s="46"/>
      <c r="M32" s="46"/>
      <c r="N32" s="103"/>
      <c r="O32" s="103"/>
      <c r="P32" s="79"/>
      <c r="Q32" s="118"/>
      <c r="R32" s="103"/>
      <c r="S32" s="103"/>
      <c r="T32" s="103"/>
      <c r="U32" s="103"/>
      <c r="V32" s="102"/>
      <c r="W32" s="103"/>
      <c r="X32" s="103"/>
      <c r="Y32" s="103"/>
      <c r="Z32" s="103"/>
      <c r="AA32" s="79"/>
      <c r="AB32" s="94">
        <f t="shared" si="0"/>
        <v>0</v>
      </c>
      <c r="AC32" s="95">
        <f>(F32*E32*Tilskudssatser!$C$3)+(G32*E32*Tilskudssatser!$D$3)+(H32*E32*Tilskudssatser!$E$3)+(I32*E32*Tilskudssatser!$F$3)+(J32*E32*Tilskudssatser!$G$3)+(K32*E32*Tilskudssatser!$H$3)+(L32*E32*Tilskudssatser!$I$3)+(M32*E32*Tilskudssatser!$J$3)+(N32*E32*Tilskudssatser!$K$3)+(O32*E32*Tilskudssatser!$L$3)+(P32*E32*Tilskudssatser!$M$3)+(Q32*E32*Tilskudssatser!$C$4)+(R32*E32*Tilskudssatser!$D$4)+(S32*E32*Tilskudssatser!$E$4)+(T32*E32*Tilskudssatser!$F$4)+(U32*E32*Tilskudssatser!$G$4)+(V32*E32*Tilskudssatser!$H$4)+(W32*E32*Tilskudssatser!$I$4)+(X32*E32*Tilskudssatser!$J$4)+(Y32*E32*Tilskudssatser!$K$4)+(Z32*E32*Tilskudssatser!$L$4)+(AA32*E32*Tilskudssatser!$M$4)</f>
        <v>0</v>
      </c>
      <c r="AD32" s="38"/>
      <c r="AE32" s="38"/>
    </row>
    <row r="33" spans="1:31" s="39" customFormat="1" ht="21" customHeight="1" thickBot="1" x14ac:dyDescent="0.3">
      <c r="A33" s="40"/>
      <c r="B33" s="41"/>
      <c r="C33" s="41"/>
      <c r="D33" s="72"/>
      <c r="E33" s="83"/>
      <c r="F33" s="124"/>
      <c r="G33" s="46"/>
      <c r="H33" s="46"/>
      <c r="I33" s="46"/>
      <c r="J33" s="46"/>
      <c r="K33" s="46"/>
      <c r="L33" s="46"/>
      <c r="M33" s="46"/>
      <c r="N33" s="103"/>
      <c r="O33" s="103"/>
      <c r="P33" s="79"/>
      <c r="Q33" s="118"/>
      <c r="R33" s="103"/>
      <c r="S33" s="103"/>
      <c r="T33" s="103"/>
      <c r="U33" s="103"/>
      <c r="V33" s="102"/>
      <c r="W33" s="103"/>
      <c r="X33" s="103"/>
      <c r="Y33" s="103"/>
      <c r="Z33" s="103"/>
      <c r="AA33" s="79"/>
      <c r="AB33" s="94">
        <f t="shared" si="0"/>
        <v>0</v>
      </c>
      <c r="AC33" s="95">
        <f>(F33*E33*Tilskudssatser!$C$3)+(G33*E33*Tilskudssatser!$D$3)+(H33*E33*Tilskudssatser!$E$3)+(I33*E33*Tilskudssatser!$F$3)+(J33*E33*Tilskudssatser!$G$3)+(K33*E33*Tilskudssatser!$H$3)+(L33*E33*Tilskudssatser!$I$3)+(M33*E33*Tilskudssatser!$J$3)+(N33*E33*Tilskudssatser!$K$3)+(O33*E33*Tilskudssatser!$L$3)+(P33*E33*Tilskudssatser!$M$3)+(Q33*E33*Tilskudssatser!$C$4)+(R33*E33*Tilskudssatser!$D$4)+(S33*E33*Tilskudssatser!$E$4)+(T33*E33*Tilskudssatser!$F$4)+(U33*E33*Tilskudssatser!$G$4)+(V33*E33*Tilskudssatser!$H$4)+(W33*E33*Tilskudssatser!$I$4)+(X33*E33*Tilskudssatser!$J$4)+(Y33*E33*Tilskudssatser!$K$4)+(Z33*E33*Tilskudssatser!$L$4)+(AA33*E33*Tilskudssatser!$M$4)</f>
        <v>0</v>
      </c>
      <c r="AD33" s="38"/>
      <c r="AE33" s="38"/>
    </row>
    <row r="34" spans="1:31" s="39" customFormat="1" ht="21" customHeight="1" thickBot="1" x14ac:dyDescent="0.3">
      <c r="A34" s="40"/>
      <c r="B34" s="41"/>
      <c r="C34" s="41"/>
      <c r="D34" s="72"/>
      <c r="E34" s="83"/>
      <c r="F34" s="124"/>
      <c r="G34" s="46"/>
      <c r="H34" s="46"/>
      <c r="I34" s="46"/>
      <c r="J34" s="46"/>
      <c r="K34" s="46"/>
      <c r="L34" s="46"/>
      <c r="M34" s="46"/>
      <c r="N34" s="103"/>
      <c r="O34" s="103"/>
      <c r="P34" s="79"/>
      <c r="Q34" s="118"/>
      <c r="R34" s="103"/>
      <c r="S34" s="103"/>
      <c r="T34" s="103"/>
      <c r="U34" s="103"/>
      <c r="V34" s="102"/>
      <c r="W34" s="103"/>
      <c r="X34" s="103"/>
      <c r="Y34" s="103"/>
      <c r="Z34" s="103"/>
      <c r="AA34" s="79"/>
      <c r="AB34" s="94">
        <f t="shared" si="0"/>
        <v>0</v>
      </c>
      <c r="AC34" s="95">
        <f>(F34*E34*Tilskudssatser!$C$3)+(G34*E34*Tilskudssatser!$D$3)+(H34*E34*Tilskudssatser!$E$3)+(I34*E34*Tilskudssatser!$F$3)+(J34*E34*Tilskudssatser!$G$3)+(K34*E34*Tilskudssatser!$H$3)+(L34*E34*Tilskudssatser!$I$3)+(M34*E34*Tilskudssatser!$J$3)+(N34*E34*Tilskudssatser!$K$3)+(O34*E34*Tilskudssatser!$L$3)+(P34*E34*Tilskudssatser!$M$3)+(Q34*E34*Tilskudssatser!$C$4)+(R34*E34*Tilskudssatser!$D$4)+(S34*E34*Tilskudssatser!$E$4)+(T34*E34*Tilskudssatser!$F$4)+(U34*E34*Tilskudssatser!$G$4)+(V34*E34*Tilskudssatser!$H$4)+(W34*E34*Tilskudssatser!$I$4)+(X34*E34*Tilskudssatser!$J$4)+(Y34*E34*Tilskudssatser!$K$4)+(Z34*E34*Tilskudssatser!$L$4)+(AA34*E34*Tilskudssatser!$M$4)</f>
        <v>0</v>
      </c>
      <c r="AD34" s="38"/>
      <c r="AE34" s="38"/>
    </row>
    <row r="35" spans="1:31" s="39" customFormat="1" ht="21" customHeight="1" thickBot="1" x14ac:dyDescent="0.3">
      <c r="A35" s="40"/>
      <c r="B35" s="41"/>
      <c r="C35" s="41"/>
      <c r="D35" s="72"/>
      <c r="E35" s="83"/>
      <c r="F35" s="124"/>
      <c r="G35" s="46"/>
      <c r="H35" s="46"/>
      <c r="I35" s="46"/>
      <c r="J35" s="46"/>
      <c r="K35" s="46"/>
      <c r="L35" s="46"/>
      <c r="M35" s="46"/>
      <c r="N35" s="103"/>
      <c r="O35" s="103"/>
      <c r="P35" s="79"/>
      <c r="Q35" s="118"/>
      <c r="R35" s="103"/>
      <c r="S35" s="103"/>
      <c r="T35" s="103"/>
      <c r="U35" s="103"/>
      <c r="V35" s="102"/>
      <c r="W35" s="103"/>
      <c r="X35" s="103"/>
      <c r="Y35" s="103"/>
      <c r="Z35" s="103"/>
      <c r="AA35" s="79"/>
      <c r="AB35" s="94">
        <f t="shared" si="0"/>
        <v>0</v>
      </c>
      <c r="AC35" s="95">
        <f>(F35*E35*Tilskudssatser!$C$3)+(G35*E35*Tilskudssatser!$D$3)+(H35*E35*Tilskudssatser!$E$3)+(I35*E35*Tilskudssatser!$F$3)+(J35*E35*Tilskudssatser!$G$3)+(K35*E35*Tilskudssatser!$H$3)+(L35*E35*Tilskudssatser!$I$3)+(M35*E35*Tilskudssatser!$J$3)+(N35*E35*Tilskudssatser!$K$3)+(O35*E35*Tilskudssatser!$L$3)+(P35*E35*Tilskudssatser!$M$3)+(Q35*E35*Tilskudssatser!$C$4)+(R35*E35*Tilskudssatser!$D$4)+(S35*E35*Tilskudssatser!$E$4)+(T35*E35*Tilskudssatser!$F$4)+(U35*E35*Tilskudssatser!$G$4)+(V35*E35*Tilskudssatser!$H$4)+(W35*E35*Tilskudssatser!$I$4)+(X35*E35*Tilskudssatser!$J$4)+(Y35*E35*Tilskudssatser!$K$4)+(Z35*E35*Tilskudssatser!$L$4)+(AA35*E35*Tilskudssatser!$M$4)</f>
        <v>0</v>
      </c>
      <c r="AD35" s="38"/>
      <c r="AE35" s="38"/>
    </row>
    <row r="36" spans="1:31" s="39" customFormat="1" ht="21" customHeight="1" thickBot="1" x14ac:dyDescent="0.3">
      <c r="A36" s="40"/>
      <c r="B36" s="41"/>
      <c r="C36" s="41"/>
      <c r="D36" s="72"/>
      <c r="E36" s="83"/>
      <c r="F36" s="124"/>
      <c r="G36" s="46"/>
      <c r="H36" s="46"/>
      <c r="I36" s="46"/>
      <c r="J36" s="46"/>
      <c r="K36" s="46"/>
      <c r="L36" s="46"/>
      <c r="M36" s="46"/>
      <c r="N36" s="103"/>
      <c r="O36" s="103"/>
      <c r="P36" s="79"/>
      <c r="Q36" s="118"/>
      <c r="R36" s="103"/>
      <c r="S36" s="103"/>
      <c r="T36" s="103"/>
      <c r="U36" s="103"/>
      <c r="V36" s="102"/>
      <c r="W36" s="103"/>
      <c r="X36" s="103"/>
      <c r="Y36" s="103"/>
      <c r="Z36" s="103"/>
      <c r="AA36" s="79"/>
      <c r="AB36" s="94">
        <f t="shared" si="0"/>
        <v>0</v>
      </c>
      <c r="AC36" s="95">
        <f>(F36*E36*Tilskudssatser!$C$3)+(G36*E36*Tilskudssatser!$D$3)+(H36*E36*Tilskudssatser!$E$3)+(I36*E36*Tilskudssatser!$F$3)+(J36*E36*Tilskudssatser!$G$3)+(K36*E36*Tilskudssatser!$H$3)+(L36*E36*Tilskudssatser!$I$3)+(M36*E36*Tilskudssatser!$J$3)+(N36*E36*Tilskudssatser!$K$3)+(O36*E36*Tilskudssatser!$L$3)+(P36*E36*Tilskudssatser!$M$3)+(Q36*E36*Tilskudssatser!$C$4)+(R36*E36*Tilskudssatser!$D$4)+(S36*E36*Tilskudssatser!$E$4)+(T36*E36*Tilskudssatser!$F$4)+(U36*E36*Tilskudssatser!$G$4)+(V36*E36*Tilskudssatser!$H$4)+(W36*E36*Tilskudssatser!$I$4)+(X36*E36*Tilskudssatser!$J$4)+(Y36*E36*Tilskudssatser!$K$4)+(Z36*E36*Tilskudssatser!$L$4)+(AA36*E36*Tilskudssatser!$M$4)</f>
        <v>0</v>
      </c>
      <c r="AD36" s="38"/>
      <c r="AE36" s="38"/>
    </row>
    <row r="37" spans="1:31" s="39" customFormat="1" ht="21" customHeight="1" thickBot="1" x14ac:dyDescent="0.3">
      <c r="A37" s="40"/>
      <c r="B37" s="41"/>
      <c r="C37" s="41"/>
      <c r="D37" s="72"/>
      <c r="E37" s="83"/>
      <c r="F37" s="124"/>
      <c r="G37" s="46"/>
      <c r="H37" s="46"/>
      <c r="I37" s="46"/>
      <c r="J37" s="46"/>
      <c r="K37" s="46"/>
      <c r="L37" s="46"/>
      <c r="M37" s="46"/>
      <c r="N37" s="103"/>
      <c r="O37" s="103"/>
      <c r="P37" s="79"/>
      <c r="Q37" s="118"/>
      <c r="R37" s="103"/>
      <c r="S37" s="103"/>
      <c r="T37" s="103"/>
      <c r="U37" s="103"/>
      <c r="V37" s="102"/>
      <c r="W37" s="103"/>
      <c r="X37" s="103"/>
      <c r="Y37" s="103"/>
      <c r="Z37" s="103"/>
      <c r="AA37" s="79"/>
      <c r="AB37" s="94">
        <f t="shared" si="0"/>
        <v>0</v>
      </c>
      <c r="AC37" s="95">
        <f>(F37*E37*Tilskudssatser!$C$3)+(G37*E37*Tilskudssatser!$D$3)+(H37*E37*Tilskudssatser!$E$3)+(I37*E37*Tilskudssatser!$F$3)+(J37*E37*Tilskudssatser!$G$3)+(K37*E37*Tilskudssatser!$H$3)+(L37*E37*Tilskudssatser!$I$3)+(M37*E37*Tilskudssatser!$J$3)+(N37*E37*Tilskudssatser!$K$3)+(O37*E37*Tilskudssatser!$L$3)+(P37*E37*Tilskudssatser!$M$3)+(Q37*E37*Tilskudssatser!$C$4)+(R37*E37*Tilskudssatser!$D$4)+(S37*E37*Tilskudssatser!$E$4)+(T37*E37*Tilskudssatser!$F$4)+(U37*E37*Tilskudssatser!$G$4)+(V37*E37*Tilskudssatser!$H$4)+(W37*E37*Tilskudssatser!$I$4)+(X37*E37*Tilskudssatser!$J$4)+(Y37*E37*Tilskudssatser!$K$4)+(Z37*E37*Tilskudssatser!$L$4)+(AA37*E37*Tilskudssatser!$M$4)</f>
        <v>0</v>
      </c>
      <c r="AD37" s="38"/>
      <c r="AE37" s="38"/>
    </row>
    <row r="38" spans="1:31" s="39" customFormat="1" ht="21" customHeight="1" thickBot="1" x14ac:dyDescent="0.3">
      <c r="A38" s="40"/>
      <c r="B38" s="41"/>
      <c r="C38" s="41"/>
      <c r="D38" s="72"/>
      <c r="E38" s="83"/>
      <c r="F38" s="124"/>
      <c r="G38" s="46"/>
      <c r="H38" s="46"/>
      <c r="I38" s="46"/>
      <c r="J38" s="46"/>
      <c r="K38" s="46"/>
      <c r="L38" s="46"/>
      <c r="M38" s="46"/>
      <c r="N38" s="103"/>
      <c r="O38" s="103"/>
      <c r="P38" s="79"/>
      <c r="Q38" s="118"/>
      <c r="R38" s="103"/>
      <c r="S38" s="103"/>
      <c r="T38" s="103"/>
      <c r="U38" s="103"/>
      <c r="V38" s="102"/>
      <c r="W38" s="103"/>
      <c r="X38" s="103"/>
      <c r="Y38" s="103"/>
      <c r="Z38" s="103"/>
      <c r="AA38" s="79"/>
      <c r="AB38" s="94">
        <f t="shared" si="0"/>
        <v>0</v>
      </c>
      <c r="AC38" s="95">
        <f>(F38*E38*Tilskudssatser!$C$3)+(G38*E38*Tilskudssatser!$D$3)+(H38*E38*Tilskudssatser!$E$3)+(I38*E38*Tilskudssatser!$F$3)+(J38*E38*Tilskudssatser!$G$3)+(K38*E38*Tilskudssatser!$H$3)+(L38*E38*Tilskudssatser!$I$3)+(M38*E38*Tilskudssatser!$J$3)+(N38*E38*Tilskudssatser!$K$3)+(O38*E38*Tilskudssatser!$L$3)+(P38*E38*Tilskudssatser!$M$3)+(Q38*E38*Tilskudssatser!$C$4)+(R38*E38*Tilskudssatser!$D$4)+(S38*E38*Tilskudssatser!$E$4)+(T38*E38*Tilskudssatser!$F$4)+(U38*E38*Tilskudssatser!$G$4)+(V38*E38*Tilskudssatser!$H$4)+(W38*E38*Tilskudssatser!$I$4)+(X38*E38*Tilskudssatser!$J$4)+(Y38*E38*Tilskudssatser!$K$4)+(Z38*E38*Tilskudssatser!$L$4)+(AA38*E38*Tilskudssatser!$M$4)</f>
        <v>0</v>
      </c>
      <c r="AD38" s="38"/>
      <c r="AE38" s="38"/>
    </row>
    <row r="39" spans="1:31" s="39" customFormat="1" ht="21" customHeight="1" thickBot="1" x14ac:dyDescent="0.3">
      <c r="A39" s="40"/>
      <c r="B39" s="41"/>
      <c r="C39" s="41"/>
      <c r="D39" s="72"/>
      <c r="E39" s="83"/>
      <c r="F39" s="124"/>
      <c r="G39" s="46"/>
      <c r="H39" s="46"/>
      <c r="I39" s="46"/>
      <c r="J39" s="46"/>
      <c r="K39" s="46"/>
      <c r="L39" s="46"/>
      <c r="M39" s="46"/>
      <c r="N39" s="103"/>
      <c r="O39" s="103"/>
      <c r="P39" s="79"/>
      <c r="Q39" s="118"/>
      <c r="R39" s="103"/>
      <c r="S39" s="103"/>
      <c r="T39" s="103"/>
      <c r="U39" s="103"/>
      <c r="V39" s="102"/>
      <c r="W39" s="103"/>
      <c r="X39" s="103"/>
      <c r="Y39" s="103"/>
      <c r="Z39" s="103"/>
      <c r="AA39" s="79"/>
      <c r="AB39" s="94">
        <f t="shared" si="0"/>
        <v>0</v>
      </c>
      <c r="AC39" s="95">
        <f>(F39*E39*Tilskudssatser!$C$3)+(G39*E39*Tilskudssatser!$D$3)+(H39*E39*Tilskudssatser!$E$3)+(I39*E39*Tilskudssatser!$F$3)+(J39*E39*Tilskudssatser!$G$3)+(K39*E39*Tilskudssatser!$H$3)+(L39*E39*Tilskudssatser!$I$3)+(M39*E39*Tilskudssatser!$J$3)+(N39*E39*Tilskudssatser!$K$3)+(O39*E39*Tilskudssatser!$L$3)+(P39*E39*Tilskudssatser!$M$3)+(Q39*E39*Tilskudssatser!$C$4)+(R39*E39*Tilskudssatser!$D$4)+(S39*E39*Tilskudssatser!$E$4)+(T39*E39*Tilskudssatser!$F$4)+(U39*E39*Tilskudssatser!$G$4)+(V39*E39*Tilskudssatser!$H$4)+(W39*E39*Tilskudssatser!$I$4)+(X39*E39*Tilskudssatser!$J$4)+(Y39*E39*Tilskudssatser!$K$4)+(Z39*E39*Tilskudssatser!$L$4)+(AA39*E39*Tilskudssatser!$M$4)</f>
        <v>0</v>
      </c>
      <c r="AD39" s="38"/>
      <c r="AE39" s="38"/>
    </row>
    <row r="40" spans="1:31" s="39" customFormat="1" ht="21" customHeight="1" thickBot="1" x14ac:dyDescent="0.3">
      <c r="A40" s="40"/>
      <c r="B40" s="41"/>
      <c r="C40" s="41"/>
      <c r="D40" s="72"/>
      <c r="E40" s="83"/>
      <c r="F40" s="124"/>
      <c r="G40" s="46"/>
      <c r="H40" s="46"/>
      <c r="I40" s="46"/>
      <c r="J40" s="46"/>
      <c r="K40" s="46"/>
      <c r="L40" s="46"/>
      <c r="M40" s="46"/>
      <c r="N40" s="103"/>
      <c r="O40" s="103"/>
      <c r="P40" s="79"/>
      <c r="Q40" s="118"/>
      <c r="R40" s="103"/>
      <c r="S40" s="103"/>
      <c r="T40" s="103"/>
      <c r="U40" s="103"/>
      <c r="V40" s="102"/>
      <c r="W40" s="103"/>
      <c r="X40" s="103"/>
      <c r="Y40" s="103"/>
      <c r="Z40" s="103"/>
      <c r="AA40" s="79"/>
      <c r="AB40" s="94">
        <f t="shared" si="0"/>
        <v>0</v>
      </c>
      <c r="AC40" s="95">
        <f>(F40*E40*Tilskudssatser!$C$3)+(G40*E40*Tilskudssatser!$D$3)+(H40*E40*Tilskudssatser!$E$3)+(I40*E40*Tilskudssatser!$F$3)+(J40*E40*Tilskudssatser!$G$3)+(K40*E40*Tilskudssatser!$H$3)+(L40*E40*Tilskudssatser!$I$3)+(M40*E40*Tilskudssatser!$J$3)+(N40*E40*Tilskudssatser!$K$3)+(O40*E40*Tilskudssatser!$L$3)+(P40*E40*Tilskudssatser!$M$3)+(Q40*E40*Tilskudssatser!$C$4)+(R40*E40*Tilskudssatser!$D$4)+(S40*E40*Tilskudssatser!$E$4)+(T40*E40*Tilskudssatser!$F$4)+(U40*E40*Tilskudssatser!$G$4)+(V40*E40*Tilskudssatser!$H$4)+(W40*E40*Tilskudssatser!$I$4)+(X40*E40*Tilskudssatser!$J$4)+(Y40*E40*Tilskudssatser!$K$4)+(Z40*E40*Tilskudssatser!$L$4)+(AA40*E40*Tilskudssatser!$M$4)</f>
        <v>0</v>
      </c>
      <c r="AD40" s="38"/>
      <c r="AE40" s="38"/>
    </row>
    <row r="41" spans="1:31" s="39" customFormat="1" ht="21" customHeight="1" thickBot="1" x14ac:dyDescent="0.3">
      <c r="A41" s="40"/>
      <c r="B41" s="41"/>
      <c r="C41" s="41"/>
      <c r="D41" s="72"/>
      <c r="E41" s="83"/>
      <c r="F41" s="124"/>
      <c r="G41" s="46"/>
      <c r="H41" s="46"/>
      <c r="I41" s="46"/>
      <c r="J41" s="46"/>
      <c r="K41" s="46"/>
      <c r="L41" s="46"/>
      <c r="M41" s="46"/>
      <c r="N41" s="103"/>
      <c r="O41" s="103"/>
      <c r="P41" s="79"/>
      <c r="Q41" s="118"/>
      <c r="R41" s="103"/>
      <c r="S41" s="103"/>
      <c r="T41" s="103"/>
      <c r="U41" s="103"/>
      <c r="V41" s="102"/>
      <c r="W41" s="103"/>
      <c r="X41" s="103"/>
      <c r="Y41" s="103"/>
      <c r="Z41" s="103"/>
      <c r="AA41" s="79"/>
      <c r="AB41" s="94">
        <f t="shared" si="0"/>
        <v>0</v>
      </c>
      <c r="AC41" s="95">
        <f>(F41*E41*Tilskudssatser!$C$3)+(G41*E41*Tilskudssatser!$D$3)+(H41*E41*Tilskudssatser!$E$3)+(I41*E41*Tilskudssatser!$F$3)+(J41*E41*Tilskudssatser!$G$3)+(K41*E41*Tilskudssatser!$H$3)+(L41*E41*Tilskudssatser!$I$3)+(M41*E41*Tilskudssatser!$J$3)+(N41*E41*Tilskudssatser!$K$3)+(O41*E41*Tilskudssatser!$L$3)+(P41*E41*Tilskudssatser!$M$3)+(Q41*E41*Tilskudssatser!$C$4)+(R41*E41*Tilskudssatser!$D$4)+(S41*E41*Tilskudssatser!$E$4)+(T41*E41*Tilskudssatser!$F$4)+(U41*E41*Tilskudssatser!$G$4)+(V41*E41*Tilskudssatser!$H$4)+(W41*E41*Tilskudssatser!$I$4)+(X41*E41*Tilskudssatser!$J$4)+(Y41*E41*Tilskudssatser!$K$4)+(Z41*E41*Tilskudssatser!$L$4)+(AA41*E41*Tilskudssatser!$M$4)</f>
        <v>0</v>
      </c>
      <c r="AD41" s="38"/>
      <c r="AE41" s="38"/>
    </row>
    <row r="42" spans="1:31" s="39" customFormat="1" ht="21" customHeight="1" thickBot="1" x14ac:dyDescent="0.3">
      <c r="A42" s="40"/>
      <c r="B42" s="41"/>
      <c r="C42" s="41"/>
      <c r="D42" s="72"/>
      <c r="E42" s="83"/>
      <c r="F42" s="124"/>
      <c r="G42" s="46"/>
      <c r="H42" s="46"/>
      <c r="I42" s="46"/>
      <c r="J42" s="46"/>
      <c r="K42" s="46"/>
      <c r="L42" s="46"/>
      <c r="M42" s="46"/>
      <c r="N42" s="103"/>
      <c r="O42" s="103"/>
      <c r="P42" s="79"/>
      <c r="Q42" s="118"/>
      <c r="R42" s="103"/>
      <c r="S42" s="103"/>
      <c r="T42" s="103"/>
      <c r="U42" s="103"/>
      <c r="V42" s="102"/>
      <c r="W42" s="103"/>
      <c r="X42" s="103"/>
      <c r="Y42" s="103"/>
      <c r="Z42" s="103"/>
      <c r="AA42" s="79"/>
      <c r="AB42" s="94">
        <f t="shared" si="0"/>
        <v>0</v>
      </c>
      <c r="AC42" s="95">
        <f>(F42*E42*Tilskudssatser!$C$3)+(G42*E42*Tilskudssatser!$D$3)+(H42*E42*Tilskudssatser!$E$3)+(I42*E42*Tilskudssatser!$F$3)+(J42*E42*Tilskudssatser!$G$3)+(K42*E42*Tilskudssatser!$H$3)+(L42*E42*Tilskudssatser!$I$3)+(M42*E42*Tilskudssatser!$J$3)+(N42*E42*Tilskudssatser!$K$3)+(O42*E42*Tilskudssatser!$L$3)+(P42*E42*Tilskudssatser!$M$3)+(Q42*E42*Tilskudssatser!$C$4)+(R42*E42*Tilskudssatser!$D$4)+(S42*E42*Tilskudssatser!$E$4)+(T42*E42*Tilskudssatser!$F$4)+(U42*E42*Tilskudssatser!$G$4)+(V42*E42*Tilskudssatser!$H$4)+(W42*E42*Tilskudssatser!$I$4)+(X42*E42*Tilskudssatser!$J$4)+(Y42*E42*Tilskudssatser!$K$4)+(Z42*E42*Tilskudssatser!$L$4)+(AA42*E42*Tilskudssatser!$M$4)</f>
        <v>0</v>
      </c>
      <c r="AD42" s="38"/>
      <c r="AE42" s="38"/>
    </row>
    <row r="43" spans="1:31" s="39" customFormat="1" ht="21" customHeight="1" thickBot="1" x14ac:dyDescent="0.3">
      <c r="A43" s="40"/>
      <c r="B43" s="41"/>
      <c r="C43" s="41"/>
      <c r="D43" s="72"/>
      <c r="E43" s="83"/>
      <c r="F43" s="124"/>
      <c r="G43" s="46"/>
      <c r="H43" s="46"/>
      <c r="I43" s="46"/>
      <c r="J43" s="46"/>
      <c r="K43" s="46"/>
      <c r="L43" s="46"/>
      <c r="M43" s="46"/>
      <c r="N43" s="103"/>
      <c r="O43" s="103"/>
      <c r="P43" s="79"/>
      <c r="Q43" s="118"/>
      <c r="R43" s="103"/>
      <c r="S43" s="103"/>
      <c r="T43" s="103"/>
      <c r="U43" s="103"/>
      <c r="V43" s="102"/>
      <c r="W43" s="103"/>
      <c r="X43" s="103"/>
      <c r="Y43" s="103"/>
      <c r="Z43" s="103"/>
      <c r="AA43" s="79"/>
      <c r="AB43" s="94">
        <f t="shared" si="0"/>
        <v>0</v>
      </c>
      <c r="AC43" s="95">
        <f>(F43*E43*Tilskudssatser!$C$3)+(G43*E43*Tilskudssatser!$D$3)+(H43*E43*Tilskudssatser!$E$3)+(I43*E43*Tilskudssatser!$F$3)+(J43*E43*Tilskudssatser!$G$3)+(K43*E43*Tilskudssatser!$H$3)+(L43*E43*Tilskudssatser!$I$3)+(M43*E43*Tilskudssatser!$J$3)+(N43*E43*Tilskudssatser!$K$3)+(O43*E43*Tilskudssatser!$L$3)+(P43*E43*Tilskudssatser!$M$3)+(Q43*E43*Tilskudssatser!$C$4)+(R43*E43*Tilskudssatser!$D$4)+(S43*E43*Tilskudssatser!$E$4)+(T43*E43*Tilskudssatser!$F$4)+(U43*E43*Tilskudssatser!$G$4)+(V43*E43*Tilskudssatser!$H$4)+(W43*E43*Tilskudssatser!$I$4)+(X43*E43*Tilskudssatser!$J$4)+(Y43*E43*Tilskudssatser!$K$4)+(Z43*E43*Tilskudssatser!$L$4)+(AA43*E43*Tilskudssatser!$M$4)</f>
        <v>0</v>
      </c>
      <c r="AD43" s="38"/>
      <c r="AE43" s="38"/>
    </row>
    <row r="44" spans="1:31" s="39" customFormat="1" ht="21" customHeight="1" thickBot="1" x14ac:dyDescent="0.3">
      <c r="A44" s="40"/>
      <c r="B44" s="41"/>
      <c r="C44" s="41"/>
      <c r="D44" s="72"/>
      <c r="E44" s="83"/>
      <c r="F44" s="124"/>
      <c r="G44" s="46"/>
      <c r="H44" s="46"/>
      <c r="I44" s="46"/>
      <c r="J44" s="46"/>
      <c r="K44" s="46"/>
      <c r="L44" s="46"/>
      <c r="M44" s="46"/>
      <c r="N44" s="103"/>
      <c r="O44" s="103"/>
      <c r="P44" s="79"/>
      <c r="Q44" s="118"/>
      <c r="R44" s="103"/>
      <c r="S44" s="103"/>
      <c r="T44" s="103"/>
      <c r="U44" s="103"/>
      <c r="V44" s="102"/>
      <c r="W44" s="103"/>
      <c r="X44" s="103"/>
      <c r="Y44" s="103"/>
      <c r="Z44" s="103"/>
      <c r="AA44" s="79"/>
      <c r="AB44" s="94">
        <f t="shared" si="0"/>
        <v>0</v>
      </c>
      <c r="AC44" s="95">
        <f>(F44*E44*Tilskudssatser!$C$3)+(G44*E44*Tilskudssatser!$D$3)+(H44*E44*Tilskudssatser!$E$3)+(I44*E44*Tilskudssatser!$F$3)+(J44*E44*Tilskudssatser!$G$3)+(K44*E44*Tilskudssatser!$H$3)+(L44*E44*Tilskudssatser!$I$3)+(M44*E44*Tilskudssatser!$J$3)+(N44*E44*Tilskudssatser!$K$3)+(O44*E44*Tilskudssatser!$L$3)+(P44*E44*Tilskudssatser!$M$3)+(Q44*E44*Tilskudssatser!$C$4)+(R44*E44*Tilskudssatser!$D$4)+(S44*E44*Tilskudssatser!$E$4)+(T44*E44*Tilskudssatser!$F$4)+(U44*E44*Tilskudssatser!$G$4)+(V44*E44*Tilskudssatser!$H$4)+(W44*E44*Tilskudssatser!$I$4)+(X44*E44*Tilskudssatser!$J$4)+(Y44*E44*Tilskudssatser!$K$4)+(Z44*E44*Tilskudssatser!$L$4)+(AA44*E44*Tilskudssatser!$M$4)</f>
        <v>0</v>
      </c>
      <c r="AD44" s="38"/>
      <c r="AE44" s="38"/>
    </row>
    <row r="45" spans="1:31" s="39" customFormat="1" ht="21" customHeight="1" thickBot="1" x14ac:dyDescent="0.3">
      <c r="A45" s="40"/>
      <c r="B45" s="41"/>
      <c r="C45" s="41"/>
      <c r="D45" s="72"/>
      <c r="E45" s="83"/>
      <c r="F45" s="124"/>
      <c r="G45" s="46"/>
      <c r="H45" s="46"/>
      <c r="I45" s="46"/>
      <c r="J45" s="46"/>
      <c r="K45" s="46"/>
      <c r="L45" s="46"/>
      <c r="M45" s="46"/>
      <c r="N45" s="103"/>
      <c r="O45" s="103"/>
      <c r="P45" s="79"/>
      <c r="Q45" s="118"/>
      <c r="R45" s="103"/>
      <c r="S45" s="103"/>
      <c r="T45" s="103"/>
      <c r="U45" s="103"/>
      <c r="V45" s="102"/>
      <c r="W45" s="103"/>
      <c r="X45" s="103"/>
      <c r="Y45" s="103"/>
      <c r="Z45" s="103"/>
      <c r="AA45" s="79"/>
      <c r="AB45" s="94">
        <f t="shared" si="0"/>
        <v>0</v>
      </c>
      <c r="AC45" s="95">
        <f>(F45*E45*Tilskudssatser!$C$3)+(G45*E45*Tilskudssatser!$D$3)+(H45*E45*Tilskudssatser!$E$3)+(I45*E45*Tilskudssatser!$F$3)+(J45*E45*Tilskudssatser!$G$3)+(K45*E45*Tilskudssatser!$H$3)+(L45*E45*Tilskudssatser!$I$3)+(M45*E45*Tilskudssatser!$J$3)+(N45*E45*Tilskudssatser!$K$3)+(O45*E45*Tilskudssatser!$L$3)+(P45*E45*Tilskudssatser!$M$3)+(Q45*E45*Tilskudssatser!$C$4)+(R45*E45*Tilskudssatser!$D$4)+(S45*E45*Tilskudssatser!$E$4)+(T45*E45*Tilskudssatser!$F$4)+(U45*E45*Tilskudssatser!$G$4)+(V45*E45*Tilskudssatser!$H$4)+(W45*E45*Tilskudssatser!$I$4)+(X45*E45*Tilskudssatser!$J$4)+(Y45*E45*Tilskudssatser!$K$4)+(Z45*E45*Tilskudssatser!$L$4)+(AA45*E45*Tilskudssatser!$M$4)</f>
        <v>0</v>
      </c>
      <c r="AD45" s="38"/>
      <c r="AE45" s="38"/>
    </row>
    <row r="46" spans="1:31" s="39" customFormat="1" ht="21" customHeight="1" thickBot="1" x14ac:dyDescent="0.3">
      <c r="A46" s="40"/>
      <c r="B46" s="41"/>
      <c r="C46" s="41"/>
      <c r="D46" s="72"/>
      <c r="E46" s="83"/>
      <c r="F46" s="124"/>
      <c r="G46" s="46"/>
      <c r="H46" s="46"/>
      <c r="I46" s="46"/>
      <c r="J46" s="46"/>
      <c r="K46" s="46"/>
      <c r="L46" s="46"/>
      <c r="M46" s="46"/>
      <c r="N46" s="103"/>
      <c r="O46" s="103"/>
      <c r="P46" s="79"/>
      <c r="Q46" s="118"/>
      <c r="R46" s="103"/>
      <c r="S46" s="103"/>
      <c r="T46" s="103"/>
      <c r="U46" s="103"/>
      <c r="V46" s="102"/>
      <c r="W46" s="103"/>
      <c r="X46" s="103"/>
      <c r="Y46" s="103"/>
      <c r="Z46" s="103"/>
      <c r="AA46" s="79"/>
      <c r="AB46" s="94">
        <f t="shared" si="0"/>
        <v>0</v>
      </c>
      <c r="AC46" s="95">
        <f>(F46*E46*Tilskudssatser!$C$3)+(G46*E46*Tilskudssatser!$D$3)+(H46*E46*Tilskudssatser!$E$3)+(I46*E46*Tilskudssatser!$F$3)+(J46*E46*Tilskudssatser!$G$3)+(K46*E46*Tilskudssatser!$H$3)+(L46*E46*Tilskudssatser!$I$3)+(M46*E46*Tilskudssatser!$J$3)+(N46*E46*Tilskudssatser!$K$3)+(O46*E46*Tilskudssatser!$L$3)+(P46*E46*Tilskudssatser!$M$3)+(Q46*E46*Tilskudssatser!$C$4)+(R46*E46*Tilskudssatser!$D$4)+(S46*E46*Tilskudssatser!$E$4)+(T46*E46*Tilskudssatser!$F$4)+(U46*E46*Tilskudssatser!$G$4)+(V46*E46*Tilskudssatser!$H$4)+(W46*E46*Tilskudssatser!$I$4)+(X46*E46*Tilskudssatser!$J$4)+(Y46*E46*Tilskudssatser!$K$4)+(Z46*E46*Tilskudssatser!$L$4)+(AA46*E46*Tilskudssatser!$M$4)</f>
        <v>0</v>
      </c>
      <c r="AD46" s="38"/>
      <c r="AE46" s="38"/>
    </row>
    <row r="47" spans="1:31" s="39" customFormat="1" ht="21" customHeight="1" thickBot="1" x14ac:dyDescent="0.3">
      <c r="A47" s="40"/>
      <c r="B47" s="41"/>
      <c r="C47" s="41"/>
      <c r="D47" s="72"/>
      <c r="E47" s="83"/>
      <c r="F47" s="124"/>
      <c r="G47" s="46"/>
      <c r="H47" s="46"/>
      <c r="I47" s="46"/>
      <c r="J47" s="46"/>
      <c r="K47" s="46"/>
      <c r="L47" s="46"/>
      <c r="M47" s="46"/>
      <c r="N47" s="103"/>
      <c r="O47" s="103"/>
      <c r="P47" s="79"/>
      <c r="Q47" s="118"/>
      <c r="R47" s="103"/>
      <c r="S47" s="103"/>
      <c r="T47" s="103"/>
      <c r="U47" s="103"/>
      <c r="V47" s="102"/>
      <c r="W47" s="103"/>
      <c r="X47" s="103"/>
      <c r="Y47" s="103"/>
      <c r="Z47" s="103"/>
      <c r="AA47" s="79"/>
      <c r="AB47" s="94">
        <f t="shared" si="0"/>
        <v>0</v>
      </c>
      <c r="AC47" s="95">
        <f>(F47*E47*Tilskudssatser!$C$3)+(G47*E47*Tilskudssatser!$D$3)+(H47*E47*Tilskudssatser!$E$3)+(I47*E47*Tilskudssatser!$F$3)+(J47*E47*Tilskudssatser!$G$3)+(K47*E47*Tilskudssatser!$H$3)+(L47*E47*Tilskudssatser!$I$3)+(M47*E47*Tilskudssatser!$J$3)+(N47*E47*Tilskudssatser!$K$3)+(O47*E47*Tilskudssatser!$L$3)+(P47*E47*Tilskudssatser!$M$3)+(Q47*E47*Tilskudssatser!$C$4)+(R47*E47*Tilskudssatser!$D$4)+(S47*E47*Tilskudssatser!$E$4)+(T47*E47*Tilskudssatser!$F$4)+(U47*E47*Tilskudssatser!$G$4)+(V47*E47*Tilskudssatser!$H$4)+(W47*E47*Tilskudssatser!$I$4)+(X47*E47*Tilskudssatser!$J$4)+(Y47*E47*Tilskudssatser!$K$4)+(Z47*E47*Tilskudssatser!$L$4)+(AA47*E47*Tilskudssatser!$M$4)</f>
        <v>0</v>
      </c>
      <c r="AD47" s="38"/>
      <c r="AE47" s="38"/>
    </row>
    <row r="48" spans="1:31" s="39" customFormat="1" ht="21" customHeight="1" thickBot="1" x14ac:dyDescent="0.3">
      <c r="A48" s="40"/>
      <c r="B48" s="41"/>
      <c r="C48" s="41"/>
      <c r="D48" s="72"/>
      <c r="E48" s="83"/>
      <c r="F48" s="124"/>
      <c r="G48" s="46"/>
      <c r="H48" s="46"/>
      <c r="I48" s="46"/>
      <c r="J48" s="46"/>
      <c r="K48" s="46"/>
      <c r="L48" s="46"/>
      <c r="M48" s="46"/>
      <c r="N48" s="103"/>
      <c r="O48" s="103"/>
      <c r="P48" s="79"/>
      <c r="Q48" s="118"/>
      <c r="R48" s="103"/>
      <c r="S48" s="103"/>
      <c r="T48" s="103"/>
      <c r="U48" s="103"/>
      <c r="V48" s="102"/>
      <c r="W48" s="103"/>
      <c r="X48" s="103"/>
      <c r="Y48" s="103"/>
      <c r="Z48" s="103"/>
      <c r="AA48" s="79"/>
      <c r="AB48" s="94">
        <f t="shared" si="0"/>
        <v>0</v>
      </c>
      <c r="AC48" s="95">
        <f>(F48*E48*Tilskudssatser!$C$3)+(G48*E48*Tilskudssatser!$D$3)+(H48*E48*Tilskudssatser!$E$3)+(I48*E48*Tilskudssatser!$F$3)+(J48*E48*Tilskudssatser!$G$3)+(K48*E48*Tilskudssatser!$H$3)+(L48*E48*Tilskudssatser!$I$3)+(M48*E48*Tilskudssatser!$J$3)+(N48*E48*Tilskudssatser!$K$3)+(O48*E48*Tilskudssatser!$L$3)+(P48*E48*Tilskudssatser!$M$3)+(Q48*E48*Tilskudssatser!$C$4)+(R48*E48*Tilskudssatser!$D$4)+(S48*E48*Tilskudssatser!$E$4)+(T48*E48*Tilskudssatser!$F$4)+(U48*E48*Tilskudssatser!$G$4)+(V48*E48*Tilskudssatser!$H$4)+(W48*E48*Tilskudssatser!$I$4)+(X48*E48*Tilskudssatser!$J$4)+(Y48*E48*Tilskudssatser!$K$4)+(Z48*E48*Tilskudssatser!$L$4)+(AA48*E48*Tilskudssatser!$M$4)</f>
        <v>0</v>
      </c>
      <c r="AD48" s="38"/>
      <c r="AE48" s="38"/>
    </row>
    <row r="49" spans="1:31" s="39" customFormat="1" ht="21" customHeight="1" thickBot="1" x14ac:dyDescent="0.3">
      <c r="A49" s="40"/>
      <c r="B49" s="41"/>
      <c r="C49" s="41"/>
      <c r="D49" s="72"/>
      <c r="E49" s="83"/>
      <c r="F49" s="124"/>
      <c r="G49" s="46"/>
      <c r="H49" s="46"/>
      <c r="I49" s="46"/>
      <c r="J49" s="46"/>
      <c r="K49" s="46"/>
      <c r="L49" s="46"/>
      <c r="M49" s="46"/>
      <c r="N49" s="103"/>
      <c r="O49" s="103"/>
      <c r="P49" s="79"/>
      <c r="Q49" s="118"/>
      <c r="R49" s="103"/>
      <c r="S49" s="103"/>
      <c r="T49" s="103"/>
      <c r="U49" s="103"/>
      <c r="V49" s="102"/>
      <c r="W49" s="103"/>
      <c r="X49" s="103"/>
      <c r="Y49" s="103"/>
      <c r="Z49" s="103"/>
      <c r="AA49" s="79"/>
      <c r="AB49" s="94">
        <f t="shared" si="0"/>
        <v>0</v>
      </c>
      <c r="AC49" s="95">
        <f>(F49*E49*Tilskudssatser!$C$3)+(G49*E49*Tilskudssatser!$D$3)+(H49*E49*Tilskudssatser!$E$3)+(I49*E49*Tilskudssatser!$F$3)+(J49*E49*Tilskudssatser!$G$3)+(K49*E49*Tilskudssatser!$H$3)+(L49*E49*Tilskudssatser!$I$3)+(M49*E49*Tilskudssatser!$J$3)+(N49*E49*Tilskudssatser!$K$3)+(O49*E49*Tilskudssatser!$L$3)+(P49*E49*Tilskudssatser!$M$3)+(Q49*E49*Tilskudssatser!$C$4)+(R49*E49*Tilskudssatser!$D$4)+(S49*E49*Tilskudssatser!$E$4)+(T49*E49*Tilskudssatser!$F$4)+(U49*E49*Tilskudssatser!$G$4)+(V49*E49*Tilskudssatser!$H$4)+(W49*E49*Tilskudssatser!$I$4)+(X49*E49*Tilskudssatser!$J$4)+(Y49*E49*Tilskudssatser!$K$4)+(Z49*E49*Tilskudssatser!$L$4)+(AA49*E49*Tilskudssatser!$M$4)</f>
        <v>0</v>
      </c>
      <c r="AD49" s="38"/>
      <c r="AE49" s="38"/>
    </row>
    <row r="50" spans="1:31" s="39" customFormat="1" ht="21" customHeight="1" thickBot="1" x14ac:dyDescent="0.3">
      <c r="A50" s="40"/>
      <c r="B50" s="41"/>
      <c r="C50" s="41"/>
      <c r="D50" s="72"/>
      <c r="E50" s="83"/>
      <c r="F50" s="124"/>
      <c r="G50" s="46"/>
      <c r="H50" s="46"/>
      <c r="I50" s="46"/>
      <c r="J50" s="46"/>
      <c r="K50" s="46"/>
      <c r="L50" s="46"/>
      <c r="M50" s="46"/>
      <c r="N50" s="103"/>
      <c r="O50" s="103"/>
      <c r="P50" s="79"/>
      <c r="Q50" s="118"/>
      <c r="R50" s="103"/>
      <c r="S50" s="103"/>
      <c r="T50" s="103"/>
      <c r="U50" s="103"/>
      <c r="V50" s="102"/>
      <c r="W50" s="103"/>
      <c r="X50" s="103"/>
      <c r="Y50" s="103"/>
      <c r="Z50" s="103"/>
      <c r="AA50" s="79"/>
      <c r="AB50" s="94">
        <f t="shared" si="0"/>
        <v>0</v>
      </c>
      <c r="AC50" s="95">
        <f>(F50*E50*Tilskudssatser!$C$3)+(G50*E50*Tilskudssatser!$D$3)+(H50*E50*Tilskudssatser!$E$3)+(I50*E50*Tilskudssatser!$F$3)+(J50*E50*Tilskudssatser!$G$3)+(K50*E50*Tilskudssatser!$H$3)+(L50*E50*Tilskudssatser!$I$3)+(M50*E50*Tilskudssatser!$J$3)+(N50*E50*Tilskudssatser!$K$3)+(O50*E50*Tilskudssatser!$L$3)+(P50*E50*Tilskudssatser!$M$3)+(Q50*E50*Tilskudssatser!$C$4)+(R50*E50*Tilskudssatser!$D$4)+(S50*E50*Tilskudssatser!$E$4)+(T50*E50*Tilskudssatser!$F$4)+(U50*E50*Tilskudssatser!$G$4)+(V50*E50*Tilskudssatser!$H$4)+(W50*E50*Tilskudssatser!$I$4)+(X50*E50*Tilskudssatser!$J$4)+(Y50*E50*Tilskudssatser!$K$4)+(Z50*E50*Tilskudssatser!$L$4)+(AA50*E50*Tilskudssatser!$M$4)</f>
        <v>0</v>
      </c>
      <c r="AD50" s="38"/>
      <c r="AE50" s="38"/>
    </row>
    <row r="51" spans="1:31" s="39" customFormat="1" ht="21" customHeight="1" thickBot="1" x14ac:dyDescent="0.3">
      <c r="A51" s="40"/>
      <c r="B51" s="41"/>
      <c r="C51" s="41"/>
      <c r="D51" s="72"/>
      <c r="E51" s="83"/>
      <c r="F51" s="124"/>
      <c r="G51" s="46"/>
      <c r="H51" s="46"/>
      <c r="I51" s="46"/>
      <c r="J51" s="46"/>
      <c r="K51" s="46"/>
      <c r="L51" s="46"/>
      <c r="M51" s="46"/>
      <c r="N51" s="103"/>
      <c r="O51" s="103"/>
      <c r="P51" s="79"/>
      <c r="Q51" s="118"/>
      <c r="R51" s="103"/>
      <c r="S51" s="103"/>
      <c r="T51" s="103"/>
      <c r="U51" s="103"/>
      <c r="V51" s="102"/>
      <c r="W51" s="103"/>
      <c r="X51" s="103"/>
      <c r="Y51" s="103"/>
      <c r="Z51" s="103"/>
      <c r="AA51" s="79"/>
      <c r="AB51" s="94">
        <f t="shared" si="0"/>
        <v>0</v>
      </c>
      <c r="AC51" s="95">
        <f>(F51*E51*Tilskudssatser!$C$3)+(G51*E51*Tilskudssatser!$D$3)+(H51*E51*Tilskudssatser!$E$3)+(I51*E51*Tilskudssatser!$F$3)+(J51*E51*Tilskudssatser!$G$3)+(K51*E51*Tilskudssatser!$H$3)+(L51*E51*Tilskudssatser!$I$3)+(M51*E51*Tilskudssatser!$J$3)+(N51*E51*Tilskudssatser!$K$3)+(O51*E51*Tilskudssatser!$L$3)+(P51*E51*Tilskudssatser!$M$3)+(Q51*E51*Tilskudssatser!$C$4)+(R51*E51*Tilskudssatser!$D$4)+(S51*E51*Tilskudssatser!$E$4)+(T51*E51*Tilskudssatser!$F$4)+(U51*E51*Tilskudssatser!$G$4)+(V51*E51*Tilskudssatser!$H$4)+(W51*E51*Tilskudssatser!$I$4)+(X51*E51*Tilskudssatser!$J$4)+(Y51*E51*Tilskudssatser!$K$4)+(Z51*E51*Tilskudssatser!$L$4)+(AA51*E51*Tilskudssatser!$M$4)</f>
        <v>0</v>
      </c>
      <c r="AD51" s="38"/>
      <c r="AE51" s="38"/>
    </row>
    <row r="52" spans="1:31" s="39" customFormat="1" ht="21" customHeight="1" thickBot="1" x14ac:dyDescent="0.3">
      <c r="A52" s="40"/>
      <c r="B52" s="41"/>
      <c r="C52" s="41"/>
      <c r="D52" s="72"/>
      <c r="E52" s="83"/>
      <c r="F52" s="124"/>
      <c r="G52" s="46"/>
      <c r="H52" s="46"/>
      <c r="I52" s="46"/>
      <c r="J52" s="46"/>
      <c r="K52" s="46"/>
      <c r="L52" s="46"/>
      <c r="M52" s="46"/>
      <c r="N52" s="103"/>
      <c r="O52" s="103"/>
      <c r="P52" s="79"/>
      <c r="Q52" s="118"/>
      <c r="R52" s="103"/>
      <c r="S52" s="103"/>
      <c r="T52" s="103"/>
      <c r="U52" s="103"/>
      <c r="V52" s="102"/>
      <c r="W52" s="103"/>
      <c r="X52" s="103"/>
      <c r="Y52" s="103"/>
      <c r="Z52" s="103"/>
      <c r="AA52" s="79"/>
      <c r="AB52" s="94">
        <f t="shared" si="0"/>
        <v>0</v>
      </c>
      <c r="AC52" s="95">
        <f>(F52*E52*Tilskudssatser!$C$3)+(G52*E52*Tilskudssatser!$D$3)+(H52*E52*Tilskudssatser!$E$3)+(I52*E52*Tilskudssatser!$F$3)+(J52*E52*Tilskudssatser!$G$3)+(K52*E52*Tilskudssatser!$H$3)+(L52*E52*Tilskudssatser!$I$3)+(M52*E52*Tilskudssatser!$J$3)+(N52*E52*Tilskudssatser!$K$3)+(O52*E52*Tilskudssatser!$L$3)+(P52*E52*Tilskudssatser!$M$3)+(Q52*E52*Tilskudssatser!$C$4)+(R52*E52*Tilskudssatser!$D$4)+(S52*E52*Tilskudssatser!$E$4)+(T52*E52*Tilskudssatser!$F$4)+(U52*E52*Tilskudssatser!$G$4)+(V52*E52*Tilskudssatser!$H$4)+(W52*E52*Tilskudssatser!$I$4)+(X52*E52*Tilskudssatser!$J$4)+(Y52*E52*Tilskudssatser!$K$4)+(Z52*E52*Tilskudssatser!$L$4)+(AA52*E52*Tilskudssatser!$M$4)</f>
        <v>0</v>
      </c>
      <c r="AD52" s="38"/>
      <c r="AE52" s="38"/>
    </row>
    <row r="53" spans="1:31" s="39" customFormat="1" ht="21" customHeight="1" thickBot="1" x14ac:dyDescent="0.3">
      <c r="A53" s="40"/>
      <c r="B53" s="41"/>
      <c r="C53" s="41"/>
      <c r="D53" s="72"/>
      <c r="E53" s="83"/>
      <c r="F53" s="124"/>
      <c r="G53" s="46"/>
      <c r="H53" s="46"/>
      <c r="I53" s="46"/>
      <c r="J53" s="46"/>
      <c r="K53" s="46"/>
      <c r="L53" s="46"/>
      <c r="M53" s="46"/>
      <c r="N53" s="103"/>
      <c r="O53" s="103"/>
      <c r="P53" s="79"/>
      <c r="Q53" s="118"/>
      <c r="R53" s="103"/>
      <c r="S53" s="103"/>
      <c r="T53" s="103"/>
      <c r="U53" s="103"/>
      <c r="V53" s="102"/>
      <c r="W53" s="103"/>
      <c r="X53" s="103"/>
      <c r="Y53" s="103"/>
      <c r="Z53" s="103"/>
      <c r="AA53" s="79"/>
      <c r="AB53" s="94">
        <f t="shared" si="0"/>
        <v>0</v>
      </c>
      <c r="AC53" s="95">
        <f>(F53*E53*Tilskudssatser!$C$3)+(G53*E53*Tilskudssatser!$D$3)+(H53*E53*Tilskudssatser!$E$3)+(I53*E53*Tilskudssatser!$F$3)+(J53*E53*Tilskudssatser!$G$3)+(K53*E53*Tilskudssatser!$H$3)+(L53*E53*Tilskudssatser!$I$3)+(M53*E53*Tilskudssatser!$J$3)+(N53*E53*Tilskudssatser!$K$3)+(O53*E53*Tilskudssatser!$L$3)+(P53*E53*Tilskudssatser!$M$3)+(Q53*E53*Tilskudssatser!$C$4)+(R53*E53*Tilskudssatser!$D$4)+(S53*E53*Tilskudssatser!$E$4)+(T53*E53*Tilskudssatser!$F$4)+(U53*E53*Tilskudssatser!$G$4)+(V53*E53*Tilskudssatser!$H$4)+(W53*E53*Tilskudssatser!$I$4)+(X53*E53*Tilskudssatser!$J$4)+(Y53*E53*Tilskudssatser!$K$4)+(Z53*E53*Tilskudssatser!$L$4)+(AA53*E53*Tilskudssatser!$M$4)</f>
        <v>0</v>
      </c>
      <c r="AD53" s="38"/>
      <c r="AE53" s="38"/>
    </row>
    <row r="54" spans="1:31" s="39" customFormat="1" ht="21" customHeight="1" thickBot="1" x14ac:dyDescent="0.3">
      <c r="A54" s="40"/>
      <c r="B54" s="41"/>
      <c r="C54" s="41"/>
      <c r="D54" s="72"/>
      <c r="E54" s="83"/>
      <c r="F54" s="124"/>
      <c r="G54" s="46"/>
      <c r="H54" s="46"/>
      <c r="I54" s="46"/>
      <c r="J54" s="46"/>
      <c r="K54" s="46"/>
      <c r="L54" s="46"/>
      <c r="M54" s="46"/>
      <c r="N54" s="103"/>
      <c r="O54" s="103"/>
      <c r="P54" s="79"/>
      <c r="Q54" s="118"/>
      <c r="R54" s="103"/>
      <c r="S54" s="103"/>
      <c r="T54" s="103"/>
      <c r="U54" s="103"/>
      <c r="V54" s="102"/>
      <c r="W54" s="103"/>
      <c r="X54" s="103"/>
      <c r="Y54" s="103"/>
      <c r="Z54" s="103"/>
      <c r="AA54" s="79"/>
      <c r="AB54" s="94">
        <f t="shared" si="0"/>
        <v>0</v>
      </c>
      <c r="AC54" s="95">
        <f>(F54*E54*Tilskudssatser!$C$3)+(G54*E54*Tilskudssatser!$D$3)+(H54*E54*Tilskudssatser!$E$3)+(I54*E54*Tilskudssatser!$F$3)+(J54*E54*Tilskudssatser!$G$3)+(K54*E54*Tilskudssatser!$H$3)+(L54*E54*Tilskudssatser!$I$3)+(M54*E54*Tilskudssatser!$J$3)+(N54*E54*Tilskudssatser!$K$3)+(O54*E54*Tilskudssatser!$L$3)+(P54*E54*Tilskudssatser!$M$3)+(Q54*E54*Tilskudssatser!$C$4)+(R54*E54*Tilskudssatser!$D$4)+(S54*E54*Tilskudssatser!$E$4)+(T54*E54*Tilskudssatser!$F$4)+(U54*E54*Tilskudssatser!$G$4)+(V54*E54*Tilskudssatser!$H$4)+(W54*E54*Tilskudssatser!$I$4)+(X54*E54*Tilskudssatser!$J$4)+(Y54*E54*Tilskudssatser!$K$4)+(Z54*E54*Tilskudssatser!$L$4)+(AA54*E54*Tilskudssatser!$M$4)</f>
        <v>0</v>
      </c>
      <c r="AD54" s="38"/>
      <c r="AE54" s="38"/>
    </row>
    <row r="55" spans="1:31" s="39" customFormat="1" ht="21" customHeight="1" thickBot="1" x14ac:dyDescent="0.3">
      <c r="A55" s="40"/>
      <c r="B55" s="41"/>
      <c r="C55" s="41"/>
      <c r="D55" s="72"/>
      <c r="E55" s="83"/>
      <c r="F55" s="124"/>
      <c r="G55" s="46"/>
      <c r="H55" s="46"/>
      <c r="I55" s="46"/>
      <c r="J55" s="46"/>
      <c r="K55" s="46"/>
      <c r="L55" s="46"/>
      <c r="M55" s="46"/>
      <c r="N55" s="103"/>
      <c r="O55" s="103"/>
      <c r="P55" s="79"/>
      <c r="Q55" s="118"/>
      <c r="R55" s="103"/>
      <c r="S55" s="103"/>
      <c r="T55" s="103"/>
      <c r="U55" s="103"/>
      <c r="V55" s="102"/>
      <c r="W55" s="103"/>
      <c r="X55" s="103"/>
      <c r="Y55" s="103"/>
      <c r="Z55" s="103"/>
      <c r="AA55" s="79"/>
      <c r="AB55" s="94">
        <f t="shared" si="0"/>
        <v>0</v>
      </c>
      <c r="AC55" s="95">
        <f>(F55*E55*Tilskudssatser!$C$3)+(G55*E55*Tilskudssatser!$D$3)+(H55*E55*Tilskudssatser!$E$3)+(I55*E55*Tilskudssatser!$F$3)+(J55*E55*Tilskudssatser!$G$3)+(K55*E55*Tilskudssatser!$H$3)+(L55*E55*Tilskudssatser!$I$3)+(M55*E55*Tilskudssatser!$J$3)+(N55*E55*Tilskudssatser!$K$3)+(O55*E55*Tilskudssatser!$L$3)+(P55*E55*Tilskudssatser!$M$3)+(Q55*E55*Tilskudssatser!$C$4)+(R55*E55*Tilskudssatser!$D$4)+(S55*E55*Tilskudssatser!$E$4)+(T55*E55*Tilskudssatser!$F$4)+(U55*E55*Tilskudssatser!$G$4)+(V55*E55*Tilskudssatser!$H$4)+(W55*E55*Tilskudssatser!$I$4)+(X55*E55*Tilskudssatser!$J$4)+(Y55*E55*Tilskudssatser!$K$4)+(Z55*E55*Tilskudssatser!$L$4)+(AA55*E55*Tilskudssatser!$M$4)</f>
        <v>0</v>
      </c>
      <c r="AD55" s="38"/>
      <c r="AE55" s="38"/>
    </row>
    <row r="56" spans="1:31" s="39" customFormat="1" ht="21" customHeight="1" thickBot="1" x14ac:dyDescent="0.3">
      <c r="A56" s="40"/>
      <c r="B56" s="41"/>
      <c r="C56" s="41"/>
      <c r="D56" s="72"/>
      <c r="E56" s="83"/>
      <c r="F56" s="124"/>
      <c r="G56" s="46"/>
      <c r="H56" s="46"/>
      <c r="I56" s="46"/>
      <c r="J56" s="46"/>
      <c r="K56" s="46"/>
      <c r="L56" s="46"/>
      <c r="M56" s="46"/>
      <c r="N56" s="103"/>
      <c r="O56" s="103"/>
      <c r="P56" s="79"/>
      <c r="Q56" s="118"/>
      <c r="R56" s="103"/>
      <c r="S56" s="103"/>
      <c r="T56" s="103"/>
      <c r="U56" s="103"/>
      <c r="V56" s="102"/>
      <c r="W56" s="103"/>
      <c r="X56" s="103"/>
      <c r="Y56" s="103"/>
      <c r="Z56" s="103"/>
      <c r="AA56" s="79"/>
      <c r="AB56" s="94">
        <f t="shared" si="0"/>
        <v>0</v>
      </c>
      <c r="AC56" s="95">
        <f>(F56*E56*Tilskudssatser!$C$3)+(G56*E56*Tilskudssatser!$D$3)+(H56*E56*Tilskudssatser!$E$3)+(I56*E56*Tilskudssatser!$F$3)+(J56*E56*Tilskudssatser!$G$3)+(K56*E56*Tilskudssatser!$H$3)+(L56*E56*Tilskudssatser!$I$3)+(M56*E56*Tilskudssatser!$J$3)+(N56*E56*Tilskudssatser!$K$3)+(O56*E56*Tilskudssatser!$L$3)+(P56*E56*Tilskudssatser!$M$3)+(Q56*E56*Tilskudssatser!$C$4)+(R56*E56*Tilskudssatser!$D$4)+(S56*E56*Tilskudssatser!$E$4)+(T56*E56*Tilskudssatser!$F$4)+(U56*E56*Tilskudssatser!$G$4)+(V56*E56*Tilskudssatser!$H$4)+(W56*E56*Tilskudssatser!$I$4)+(X56*E56*Tilskudssatser!$J$4)+(Y56*E56*Tilskudssatser!$K$4)+(Z56*E56*Tilskudssatser!$L$4)+(AA56*E56*Tilskudssatser!$M$4)</f>
        <v>0</v>
      </c>
      <c r="AD56" s="38"/>
      <c r="AE56" s="38"/>
    </row>
    <row r="57" spans="1:31" s="39" customFormat="1" ht="21" customHeight="1" thickBot="1" x14ac:dyDescent="0.3">
      <c r="A57" s="40"/>
      <c r="B57" s="41"/>
      <c r="C57" s="41"/>
      <c r="D57" s="72"/>
      <c r="E57" s="83"/>
      <c r="F57" s="124"/>
      <c r="G57" s="46"/>
      <c r="H57" s="46"/>
      <c r="I57" s="46"/>
      <c r="J57" s="46"/>
      <c r="K57" s="46"/>
      <c r="L57" s="46"/>
      <c r="M57" s="46"/>
      <c r="N57" s="103"/>
      <c r="O57" s="103"/>
      <c r="P57" s="79"/>
      <c r="Q57" s="118"/>
      <c r="R57" s="103"/>
      <c r="S57" s="103"/>
      <c r="T57" s="103"/>
      <c r="U57" s="103"/>
      <c r="V57" s="102"/>
      <c r="W57" s="103"/>
      <c r="X57" s="103"/>
      <c r="Y57" s="103"/>
      <c r="Z57" s="103"/>
      <c r="AA57" s="79"/>
      <c r="AB57" s="94">
        <f t="shared" si="0"/>
        <v>0</v>
      </c>
      <c r="AC57" s="95">
        <f>(F57*E57*Tilskudssatser!$C$3)+(G57*E57*Tilskudssatser!$D$3)+(H57*E57*Tilskudssatser!$E$3)+(I57*E57*Tilskudssatser!$F$3)+(J57*E57*Tilskudssatser!$G$3)+(K57*E57*Tilskudssatser!$H$3)+(L57*E57*Tilskudssatser!$I$3)+(M57*E57*Tilskudssatser!$J$3)+(N57*E57*Tilskudssatser!$K$3)+(O57*E57*Tilskudssatser!$L$3)+(P57*E57*Tilskudssatser!$M$3)+(Q57*E57*Tilskudssatser!$C$4)+(R57*E57*Tilskudssatser!$D$4)+(S57*E57*Tilskudssatser!$E$4)+(T57*E57*Tilskudssatser!$F$4)+(U57*E57*Tilskudssatser!$G$4)+(V57*E57*Tilskudssatser!$H$4)+(W57*E57*Tilskudssatser!$I$4)+(X57*E57*Tilskudssatser!$J$4)+(Y57*E57*Tilskudssatser!$K$4)+(Z57*E57*Tilskudssatser!$L$4)+(AA57*E57*Tilskudssatser!$M$4)</f>
        <v>0</v>
      </c>
      <c r="AD57" s="38"/>
      <c r="AE57" s="38"/>
    </row>
    <row r="58" spans="1:31" s="39" customFormat="1" ht="21" customHeight="1" thickBot="1" x14ac:dyDescent="0.3">
      <c r="A58" s="40"/>
      <c r="B58" s="41"/>
      <c r="C58" s="41"/>
      <c r="D58" s="72"/>
      <c r="E58" s="83"/>
      <c r="F58" s="124"/>
      <c r="G58" s="46"/>
      <c r="H58" s="46"/>
      <c r="I58" s="46"/>
      <c r="J58" s="46"/>
      <c r="K58" s="46"/>
      <c r="L58" s="46"/>
      <c r="M58" s="46"/>
      <c r="N58" s="103"/>
      <c r="O58" s="103"/>
      <c r="P58" s="79"/>
      <c r="Q58" s="118"/>
      <c r="R58" s="103"/>
      <c r="S58" s="103"/>
      <c r="T58" s="103"/>
      <c r="U58" s="103"/>
      <c r="V58" s="102"/>
      <c r="W58" s="103"/>
      <c r="X58" s="103"/>
      <c r="Y58" s="103"/>
      <c r="Z58" s="103"/>
      <c r="AA58" s="79"/>
      <c r="AB58" s="94">
        <f t="shared" si="0"/>
        <v>0</v>
      </c>
      <c r="AC58" s="95">
        <f>(F58*E58*Tilskudssatser!$C$3)+(G58*E58*Tilskudssatser!$D$3)+(H58*E58*Tilskudssatser!$E$3)+(I58*E58*Tilskudssatser!$F$3)+(J58*E58*Tilskudssatser!$G$3)+(K58*E58*Tilskudssatser!$H$3)+(L58*E58*Tilskudssatser!$I$3)+(M58*E58*Tilskudssatser!$J$3)+(N58*E58*Tilskudssatser!$K$3)+(O58*E58*Tilskudssatser!$L$3)+(P58*E58*Tilskudssatser!$M$3)+(Q58*E58*Tilskudssatser!$C$4)+(R58*E58*Tilskudssatser!$D$4)+(S58*E58*Tilskudssatser!$E$4)+(T58*E58*Tilskudssatser!$F$4)+(U58*E58*Tilskudssatser!$G$4)+(V58*E58*Tilskudssatser!$H$4)+(W58*E58*Tilskudssatser!$I$4)+(X58*E58*Tilskudssatser!$J$4)+(Y58*E58*Tilskudssatser!$K$4)+(Z58*E58*Tilskudssatser!$L$4)+(AA58*E58*Tilskudssatser!$M$4)</f>
        <v>0</v>
      </c>
      <c r="AD58" s="38"/>
      <c r="AE58" s="38"/>
    </row>
    <row r="59" spans="1:31" s="39" customFormat="1" ht="21" customHeight="1" thickBot="1" x14ac:dyDescent="0.3">
      <c r="A59" s="40"/>
      <c r="B59" s="41"/>
      <c r="C59" s="41"/>
      <c r="D59" s="72"/>
      <c r="E59" s="83"/>
      <c r="F59" s="124"/>
      <c r="G59" s="46"/>
      <c r="H59" s="46"/>
      <c r="I59" s="46"/>
      <c r="J59" s="46"/>
      <c r="K59" s="46"/>
      <c r="L59" s="46"/>
      <c r="M59" s="46"/>
      <c r="N59" s="103"/>
      <c r="O59" s="103"/>
      <c r="P59" s="79"/>
      <c r="Q59" s="118"/>
      <c r="R59" s="103"/>
      <c r="S59" s="103"/>
      <c r="T59" s="103"/>
      <c r="U59" s="103"/>
      <c r="V59" s="102"/>
      <c r="W59" s="103"/>
      <c r="X59" s="103"/>
      <c r="Y59" s="103"/>
      <c r="Z59" s="103"/>
      <c r="AA59" s="79"/>
      <c r="AB59" s="94">
        <f t="shared" si="0"/>
        <v>0</v>
      </c>
      <c r="AC59" s="95">
        <f>(F59*E59*Tilskudssatser!$C$3)+(G59*E59*Tilskudssatser!$D$3)+(H59*E59*Tilskudssatser!$E$3)+(I59*E59*Tilskudssatser!$F$3)+(J59*E59*Tilskudssatser!$G$3)+(K59*E59*Tilskudssatser!$H$3)+(L59*E59*Tilskudssatser!$I$3)+(M59*E59*Tilskudssatser!$J$3)+(N59*E59*Tilskudssatser!$K$3)+(O59*E59*Tilskudssatser!$L$3)+(P59*E59*Tilskudssatser!$M$3)+(Q59*E59*Tilskudssatser!$C$4)+(R59*E59*Tilskudssatser!$D$4)+(S59*E59*Tilskudssatser!$E$4)+(T59*E59*Tilskudssatser!$F$4)+(U59*E59*Tilskudssatser!$G$4)+(V59*E59*Tilskudssatser!$H$4)+(W59*E59*Tilskudssatser!$I$4)+(X59*E59*Tilskudssatser!$J$4)+(Y59*E59*Tilskudssatser!$K$4)+(Z59*E59*Tilskudssatser!$L$4)+(AA59*E59*Tilskudssatser!$M$4)</f>
        <v>0</v>
      </c>
      <c r="AD59" s="38"/>
      <c r="AE59" s="38"/>
    </row>
    <row r="60" spans="1:31" s="39" customFormat="1" ht="21" customHeight="1" thickBot="1" x14ac:dyDescent="0.3">
      <c r="A60" s="40"/>
      <c r="B60" s="41"/>
      <c r="C60" s="41"/>
      <c r="D60" s="72"/>
      <c r="E60" s="83"/>
      <c r="F60" s="124"/>
      <c r="G60" s="46"/>
      <c r="H60" s="46"/>
      <c r="I60" s="46"/>
      <c r="J60" s="46"/>
      <c r="K60" s="46"/>
      <c r="L60" s="46"/>
      <c r="M60" s="46"/>
      <c r="N60" s="103"/>
      <c r="O60" s="103"/>
      <c r="P60" s="79"/>
      <c r="Q60" s="118"/>
      <c r="R60" s="103"/>
      <c r="S60" s="103"/>
      <c r="T60" s="103"/>
      <c r="U60" s="103"/>
      <c r="V60" s="102"/>
      <c r="W60" s="103"/>
      <c r="X60" s="103"/>
      <c r="Y60" s="103"/>
      <c r="Z60" s="103"/>
      <c r="AA60" s="79"/>
      <c r="AB60" s="94">
        <f t="shared" si="0"/>
        <v>0</v>
      </c>
      <c r="AC60" s="95">
        <f>(F60*E60*Tilskudssatser!$C$3)+(G60*E60*Tilskudssatser!$D$3)+(H60*E60*Tilskudssatser!$E$3)+(I60*E60*Tilskudssatser!$F$3)+(J60*E60*Tilskudssatser!$G$3)+(K60*E60*Tilskudssatser!$H$3)+(L60*E60*Tilskudssatser!$I$3)+(M60*E60*Tilskudssatser!$J$3)+(N60*E60*Tilskudssatser!$K$3)+(O60*E60*Tilskudssatser!$L$3)+(P60*E60*Tilskudssatser!$M$3)+(Q60*E60*Tilskudssatser!$C$4)+(R60*E60*Tilskudssatser!$D$4)+(S60*E60*Tilskudssatser!$E$4)+(T60*E60*Tilskudssatser!$F$4)+(U60*E60*Tilskudssatser!$G$4)+(V60*E60*Tilskudssatser!$H$4)+(W60*E60*Tilskudssatser!$I$4)+(X60*E60*Tilskudssatser!$J$4)+(Y60*E60*Tilskudssatser!$K$4)+(Z60*E60*Tilskudssatser!$L$4)+(AA60*E60*Tilskudssatser!$M$4)</f>
        <v>0</v>
      </c>
      <c r="AD60" s="38"/>
      <c r="AE60" s="38"/>
    </row>
    <row r="61" spans="1:31" s="39" customFormat="1" ht="21" customHeight="1" thickBot="1" x14ac:dyDescent="0.3">
      <c r="A61" s="40"/>
      <c r="B61" s="41"/>
      <c r="C61" s="41"/>
      <c r="D61" s="72"/>
      <c r="E61" s="83"/>
      <c r="F61" s="124"/>
      <c r="G61" s="46"/>
      <c r="H61" s="46"/>
      <c r="I61" s="46"/>
      <c r="J61" s="46"/>
      <c r="K61" s="46"/>
      <c r="L61" s="46"/>
      <c r="M61" s="46"/>
      <c r="N61" s="103"/>
      <c r="O61" s="103"/>
      <c r="P61" s="79"/>
      <c r="Q61" s="118"/>
      <c r="R61" s="103"/>
      <c r="S61" s="103"/>
      <c r="T61" s="103"/>
      <c r="U61" s="103"/>
      <c r="V61" s="102"/>
      <c r="W61" s="103"/>
      <c r="X61" s="103"/>
      <c r="Y61" s="103"/>
      <c r="Z61" s="103"/>
      <c r="AA61" s="79"/>
      <c r="AB61" s="94">
        <f t="shared" si="0"/>
        <v>0</v>
      </c>
      <c r="AC61" s="95">
        <f>(F61*E61*Tilskudssatser!$C$3)+(G61*E61*Tilskudssatser!$D$3)+(H61*E61*Tilskudssatser!$E$3)+(I61*E61*Tilskudssatser!$F$3)+(J61*E61*Tilskudssatser!$G$3)+(K61*E61*Tilskudssatser!$H$3)+(L61*E61*Tilskudssatser!$I$3)+(M61*E61*Tilskudssatser!$J$3)+(N61*E61*Tilskudssatser!$K$3)+(O61*E61*Tilskudssatser!$L$3)+(P61*E61*Tilskudssatser!$M$3)+(Q61*E61*Tilskudssatser!$C$4)+(R61*E61*Tilskudssatser!$D$4)+(S61*E61*Tilskudssatser!$E$4)+(T61*E61*Tilskudssatser!$F$4)+(U61*E61*Tilskudssatser!$G$4)+(V61*E61*Tilskudssatser!$H$4)+(W61*E61*Tilskudssatser!$I$4)+(X61*E61*Tilskudssatser!$J$4)+(Y61*E61*Tilskudssatser!$K$4)+(Z61*E61*Tilskudssatser!$L$4)+(AA61*E61*Tilskudssatser!$M$4)</f>
        <v>0</v>
      </c>
      <c r="AD61" s="38"/>
      <c r="AE61" s="38"/>
    </row>
    <row r="62" spans="1:31" s="39" customFormat="1" ht="21" customHeight="1" thickBot="1" x14ac:dyDescent="0.3">
      <c r="A62" s="40"/>
      <c r="B62" s="41"/>
      <c r="C62" s="41"/>
      <c r="D62" s="72"/>
      <c r="E62" s="83"/>
      <c r="F62" s="124"/>
      <c r="G62" s="46"/>
      <c r="H62" s="46"/>
      <c r="I62" s="46"/>
      <c r="J62" s="46"/>
      <c r="K62" s="46"/>
      <c r="L62" s="46"/>
      <c r="M62" s="46"/>
      <c r="N62" s="103"/>
      <c r="O62" s="103"/>
      <c r="P62" s="79"/>
      <c r="Q62" s="118"/>
      <c r="R62" s="103"/>
      <c r="S62" s="103"/>
      <c r="T62" s="103"/>
      <c r="U62" s="103"/>
      <c r="V62" s="102"/>
      <c r="W62" s="103"/>
      <c r="X62" s="103"/>
      <c r="Y62" s="103"/>
      <c r="Z62" s="103"/>
      <c r="AA62" s="79"/>
      <c r="AB62" s="94">
        <f t="shared" si="0"/>
        <v>0</v>
      </c>
      <c r="AC62" s="95">
        <f>(F62*E62*Tilskudssatser!$C$3)+(G62*E62*Tilskudssatser!$D$3)+(H62*E62*Tilskudssatser!$E$3)+(I62*E62*Tilskudssatser!$F$3)+(J62*E62*Tilskudssatser!$G$3)+(K62*E62*Tilskudssatser!$H$3)+(L62*E62*Tilskudssatser!$I$3)+(M62*E62*Tilskudssatser!$J$3)+(N62*E62*Tilskudssatser!$K$3)+(O62*E62*Tilskudssatser!$L$3)+(P62*E62*Tilskudssatser!$M$3)+(Q62*E62*Tilskudssatser!$C$4)+(R62*E62*Tilskudssatser!$D$4)+(S62*E62*Tilskudssatser!$E$4)+(T62*E62*Tilskudssatser!$F$4)+(U62*E62*Tilskudssatser!$G$4)+(V62*E62*Tilskudssatser!$H$4)+(W62*E62*Tilskudssatser!$I$4)+(X62*E62*Tilskudssatser!$J$4)+(Y62*E62*Tilskudssatser!$K$4)+(Z62*E62*Tilskudssatser!$L$4)+(AA62*E62*Tilskudssatser!$M$4)</f>
        <v>0</v>
      </c>
      <c r="AD62" s="38"/>
      <c r="AE62" s="38"/>
    </row>
    <row r="63" spans="1:31" s="39" customFormat="1" ht="21" customHeight="1" thickBot="1" x14ac:dyDescent="0.3">
      <c r="A63" s="40"/>
      <c r="B63" s="41"/>
      <c r="C63" s="41"/>
      <c r="D63" s="72"/>
      <c r="E63" s="83"/>
      <c r="F63" s="124"/>
      <c r="G63" s="46"/>
      <c r="H63" s="46"/>
      <c r="I63" s="46"/>
      <c r="J63" s="46"/>
      <c r="K63" s="46"/>
      <c r="L63" s="46"/>
      <c r="M63" s="46"/>
      <c r="N63" s="103"/>
      <c r="O63" s="103"/>
      <c r="P63" s="79"/>
      <c r="Q63" s="118"/>
      <c r="R63" s="103"/>
      <c r="S63" s="103"/>
      <c r="T63" s="103"/>
      <c r="U63" s="103"/>
      <c r="V63" s="102"/>
      <c r="W63" s="103"/>
      <c r="X63" s="103"/>
      <c r="Y63" s="103"/>
      <c r="Z63" s="103"/>
      <c r="AA63" s="79"/>
      <c r="AB63" s="94">
        <f t="shared" si="0"/>
        <v>0</v>
      </c>
      <c r="AC63" s="95">
        <f>(F63*E63*Tilskudssatser!$C$3)+(G63*E63*Tilskudssatser!$D$3)+(H63*E63*Tilskudssatser!$E$3)+(I63*E63*Tilskudssatser!$F$3)+(J63*E63*Tilskudssatser!$G$3)+(K63*E63*Tilskudssatser!$H$3)+(L63*E63*Tilskudssatser!$I$3)+(M63*E63*Tilskudssatser!$J$3)+(N63*E63*Tilskudssatser!$K$3)+(O63*E63*Tilskudssatser!$L$3)+(P63*E63*Tilskudssatser!$M$3)+(Q63*E63*Tilskudssatser!$C$4)+(R63*E63*Tilskudssatser!$D$4)+(S63*E63*Tilskudssatser!$E$4)+(T63*E63*Tilskudssatser!$F$4)+(U63*E63*Tilskudssatser!$G$4)+(V63*E63*Tilskudssatser!$H$4)+(W63*E63*Tilskudssatser!$I$4)+(X63*E63*Tilskudssatser!$J$4)+(Y63*E63*Tilskudssatser!$K$4)+(Z63*E63*Tilskudssatser!$L$4)+(AA63*E63*Tilskudssatser!$M$4)</f>
        <v>0</v>
      </c>
      <c r="AD63" s="38"/>
      <c r="AE63" s="38"/>
    </row>
    <row r="64" spans="1:31" s="39" customFormat="1" ht="21" customHeight="1" thickBot="1" x14ac:dyDescent="0.3">
      <c r="A64" s="40"/>
      <c r="B64" s="41"/>
      <c r="C64" s="41"/>
      <c r="D64" s="72"/>
      <c r="E64" s="83"/>
      <c r="F64" s="124"/>
      <c r="G64" s="46"/>
      <c r="H64" s="46"/>
      <c r="I64" s="46"/>
      <c r="J64" s="46"/>
      <c r="K64" s="46"/>
      <c r="L64" s="46"/>
      <c r="M64" s="46"/>
      <c r="N64" s="103"/>
      <c r="O64" s="103"/>
      <c r="P64" s="79"/>
      <c r="Q64" s="118"/>
      <c r="R64" s="103"/>
      <c r="S64" s="103"/>
      <c r="T64" s="103"/>
      <c r="U64" s="103"/>
      <c r="V64" s="102"/>
      <c r="W64" s="103"/>
      <c r="X64" s="103"/>
      <c r="Y64" s="103"/>
      <c r="Z64" s="103"/>
      <c r="AA64" s="79"/>
      <c r="AB64" s="94">
        <f t="shared" si="0"/>
        <v>0</v>
      </c>
      <c r="AC64" s="95">
        <f>(F64*E64*Tilskudssatser!$C$3)+(G64*E64*Tilskudssatser!$D$3)+(H64*E64*Tilskudssatser!$E$3)+(I64*E64*Tilskudssatser!$F$3)+(J64*E64*Tilskudssatser!$G$3)+(K64*E64*Tilskudssatser!$H$3)+(L64*E64*Tilskudssatser!$I$3)+(M64*E64*Tilskudssatser!$J$3)+(N64*E64*Tilskudssatser!$K$3)+(O64*E64*Tilskudssatser!$L$3)+(P64*E64*Tilskudssatser!$M$3)+(Q64*E64*Tilskudssatser!$C$4)+(R64*E64*Tilskudssatser!$D$4)+(S64*E64*Tilskudssatser!$E$4)+(T64*E64*Tilskudssatser!$F$4)+(U64*E64*Tilskudssatser!$G$4)+(V64*E64*Tilskudssatser!$H$4)+(W64*E64*Tilskudssatser!$I$4)+(X64*E64*Tilskudssatser!$J$4)+(Y64*E64*Tilskudssatser!$K$4)+(Z64*E64*Tilskudssatser!$L$4)+(AA64*E64*Tilskudssatser!$M$4)</f>
        <v>0</v>
      </c>
      <c r="AD64" s="38"/>
      <c r="AE64" s="38"/>
    </row>
    <row r="65" spans="1:31" s="39" customFormat="1" ht="21" customHeight="1" thickBot="1" x14ac:dyDescent="0.3">
      <c r="A65" s="73"/>
      <c r="B65" s="74"/>
      <c r="C65" s="74"/>
      <c r="D65" s="75"/>
      <c r="E65" s="84"/>
      <c r="F65" s="125"/>
      <c r="G65" s="80"/>
      <c r="H65" s="80"/>
      <c r="I65" s="80"/>
      <c r="J65" s="80"/>
      <c r="K65" s="80"/>
      <c r="L65" s="80"/>
      <c r="M65" s="80"/>
      <c r="N65" s="104"/>
      <c r="O65" s="104"/>
      <c r="P65" s="81"/>
      <c r="Q65" s="119"/>
      <c r="R65" s="104"/>
      <c r="S65" s="104"/>
      <c r="T65" s="104"/>
      <c r="U65" s="104"/>
      <c r="V65" s="104"/>
      <c r="W65" s="104"/>
      <c r="X65" s="104"/>
      <c r="Y65" s="104"/>
      <c r="Z65" s="104"/>
      <c r="AA65" s="81"/>
      <c r="AB65" s="94">
        <f t="shared" ref="AB65" si="1">SUM(F65:AA65)</f>
        <v>0</v>
      </c>
      <c r="AC65" s="95">
        <f>(F65*E65*Tilskudssatser!$C$3)+(G65*E65*Tilskudssatser!$D$3)+(H65*E65*Tilskudssatser!$E$3)+(I65*E65*Tilskudssatser!$F$3)+(J65*E65*Tilskudssatser!$G$3)+(K65*E65*Tilskudssatser!$H$3)+(L65*E65*Tilskudssatser!$I$3)+(M65*E65*Tilskudssatser!$J$3)+(N65*E65*Tilskudssatser!$K$3)+(O65*E65*Tilskudssatser!$L$3)+(P65*E65*Tilskudssatser!$M$3)+(Q65*E65*Tilskudssatser!$C$4)+(R65*E65*Tilskudssatser!$D$4)+(S65*E65*Tilskudssatser!$E$4)+(T65*E65*Tilskudssatser!$F$4)+(U65*E65*Tilskudssatser!$G$4)+(V65*E65*Tilskudssatser!$H$4)+(W65*E65*Tilskudssatser!$I$4)+(X65*E65*Tilskudssatser!$J$4)+(Y65*E65*Tilskudssatser!$K$4)+(Z65*E65*Tilskudssatser!$L$4)+(AA65*E65*Tilskudssatser!$M$4)</f>
        <v>0</v>
      </c>
      <c r="AD65" s="38"/>
      <c r="AE65" s="38"/>
    </row>
    <row r="66" spans="1:31" ht="20.45" customHeight="1" thickBot="1" x14ac:dyDescent="0.3">
      <c r="B66" s="96" t="s">
        <v>72</v>
      </c>
      <c r="C66" s="97">
        <f>COUNTA(C15:C65)</f>
        <v>0</v>
      </c>
      <c r="D66" s="96" t="s">
        <v>70</v>
      </c>
      <c r="E66" s="98">
        <f>SUM(E15:E65)</f>
        <v>0</v>
      </c>
      <c r="AB66" s="99" t="s">
        <v>74</v>
      </c>
      <c r="AC66" s="100">
        <f>SUM(AC15:AC65)</f>
        <v>0</v>
      </c>
    </row>
    <row r="67" spans="1:31" ht="15.75" thickTop="1" x14ac:dyDescent="0.25"/>
    <row r="71" spans="1:31" ht="30.6" customHeight="1" x14ac:dyDescent="0.25"/>
    <row r="72" spans="1:31" ht="20.45" customHeight="1" x14ac:dyDescent="0.25"/>
    <row r="76" spans="1:31" ht="20.45" customHeight="1" x14ac:dyDescent="0.25"/>
  </sheetData>
  <sheetProtection algorithmName="SHA-512" hashValue="b/h2xKKb44MJVy3hZFetG4i4WViFMPtPxhPoEV5741e0sHBltEwmEA7RR3aL0jp0xNbwW3d5Ar0oZSUwQeFt5w==" saltValue="ch0nHUhPSis7TvPLOnuvKw==" spinCount="100000" sheet="1" selectLockedCells="1"/>
  <mergeCells count="10">
    <mergeCell ref="AC12:AC14"/>
    <mergeCell ref="A1:AC1"/>
    <mergeCell ref="A11:AA11"/>
    <mergeCell ref="L3:AA3"/>
    <mergeCell ref="AB12:AB14"/>
    <mergeCell ref="A12:E12"/>
    <mergeCell ref="E3:H3"/>
    <mergeCell ref="J3:K3"/>
    <mergeCell ref="F12:P12"/>
    <mergeCell ref="Q12:AA12"/>
  </mergeCells>
  <conditionalFormatting sqref="AB15:AB65">
    <cfRule type="cellIs" dxfId="0" priority="1" operator="greaterThan">
      <formula>200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6"/>
  <sheetViews>
    <sheetView showGridLines="0" workbookViewId="0">
      <selection activeCell="F4" sqref="F4"/>
    </sheetView>
  </sheetViews>
  <sheetFormatPr defaultRowHeight="15" x14ac:dyDescent="0.25"/>
  <cols>
    <col min="2" max="2" width="22.5703125" customWidth="1"/>
    <col min="3" max="6" width="15.7109375" customWidth="1"/>
    <col min="7" max="10" width="14.85546875" customWidth="1"/>
    <col min="11" max="11" width="12.140625" customWidth="1"/>
    <col min="12" max="12" width="12.85546875" customWidth="1"/>
    <col min="13" max="13" width="10.42578125" customWidth="1"/>
  </cols>
  <sheetData>
    <row r="2" spans="2:13" ht="23.45" customHeight="1" x14ac:dyDescent="0.25">
      <c r="B2" s="128" t="s">
        <v>98</v>
      </c>
      <c r="C2" s="129" t="s">
        <v>82</v>
      </c>
      <c r="D2" s="129" t="s">
        <v>83</v>
      </c>
      <c r="E2" s="129" t="s">
        <v>84</v>
      </c>
      <c r="F2" s="129" t="s">
        <v>33</v>
      </c>
      <c r="G2" s="129" t="s">
        <v>85</v>
      </c>
      <c r="H2" s="129" t="s">
        <v>27</v>
      </c>
      <c r="I2" s="129" t="s">
        <v>86</v>
      </c>
      <c r="J2" s="129" t="s">
        <v>87</v>
      </c>
      <c r="K2" s="129" t="s">
        <v>90</v>
      </c>
      <c r="L2" s="129" t="s">
        <v>88</v>
      </c>
      <c r="M2" s="129" t="s">
        <v>89</v>
      </c>
    </row>
    <row r="3" spans="2:13" ht="57" customHeight="1" x14ac:dyDescent="0.25">
      <c r="B3" s="130" t="s">
        <v>91</v>
      </c>
      <c r="C3" s="131">
        <v>2.2999999999999998</v>
      </c>
      <c r="D3" s="131">
        <v>2.57</v>
      </c>
      <c r="E3" s="131">
        <v>2.27</v>
      </c>
      <c r="F3" s="131">
        <v>3.11</v>
      </c>
      <c r="G3" s="131">
        <v>0.68</v>
      </c>
      <c r="H3" s="131">
        <v>2.46</v>
      </c>
      <c r="I3" s="131">
        <v>2.21</v>
      </c>
      <c r="J3" s="131">
        <v>2.58</v>
      </c>
      <c r="K3" s="131">
        <v>2.35</v>
      </c>
      <c r="L3" s="131">
        <v>3.68</v>
      </c>
      <c r="M3" s="131">
        <v>1.92</v>
      </c>
    </row>
    <row r="4" spans="2:13" ht="77.25" customHeight="1" x14ac:dyDescent="0.25">
      <c r="B4" s="126" t="s">
        <v>92</v>
      </c>
      <c r="C4" s="127">
        <v>3.54</v>
      </c>
      <c r="D4" s="127">
        <v>2.67</v>
      </c>
      <c r="E4" s="127">
        <v>4.0199999999999996</v>
      </c>
      <c r="F4" s="127">
        <v>4.88</v>
      </c>
      <c r="G4" s="127">
        <v>0.86</v>
      </c>
      <c r="H4" s="127">
        <v>2.89</v>
      </c>
      <c r="I4" s="127">
        <v>2.2999999999999998</v>
      </c>
      <c r="J4" s="127">
        <v>3.94</v>
      </c>
      <c r="K4" s="127">
        <v>3.54</v>
      </c>
      <c r="L4" s="127">
        <v>4.76</v>
      </c>
      <c r="M4" s="127">
        <v>2.79</v>
      </c>
    </row>
    <row r="6" spans="2:13" ht="12.75" customHeight="1" x14ac:dyDescent="0.25"/>
  </sheetData>
  <sheetProtection algorithmName="SHA-512" hashValue="brtpT2NUfDyVXISB4yufOYtI2plfHyh2goDJyeg9kEI1XG11W4eZCAr7YtX4LWRFFm77fEhQ93BMeKqAnjixIw==" saltValue="iCVepowG+C4QsUYPCQQj7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Ark1</vt:lpstr>
      <vt:lpstr>Bilag</vt:lpstr>
      <vt:lpstr>Tilskudssatser</vt:lpstr>
    </vt:vector>
  </TitlesOfParts>
  <Company>NaturErhvervstyrelsen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Tine Frederiksen (LFST)</dc:creator>
  <cp:lastModifiedBy>Linette Cecilie Dall-Paulsen</cp:lastModifiedBy>
  <dcterms:created xsi:type="dcterms:W3CDTF">2019-02-05T15:49:01Z</dcterms:created>
  <dcterms:modified xsi:type="dcterms:W3CDTF">2026-03-03T09:02:56Z</dcterms:modified>
</cp:coreProperties>
</file>